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25" yWindow="65476" windowWidth="9840" windowHeight="14595" activeTab="0"/>
  </bookViews>
  <sheets>
    <sheet name="СД" sheetId="1" r:id="rId1"/>
    <sheet name="Tabelle3" sheetId="2" r:id="rId2"/>
  </sheets>
  <definedNames>
    <definedName name="_xlnm._FilterDatabase" localSheetId="0" hidden="1">'СД'!$B$13:$K$132</definedName>
    <definedName name="_xlnm.Print_Area" localSheetId="0">'СД'!$A$1:$K$137</definedName>
  </definedNames>
  <calcPr fullCalcOnLoad="1"/>
</workbook>
</file>

<file path=xl/sharedStrings.xml><?xml version="1.0" encoding="utf-8"?>
<sst xmlns="http://schemas.openxmlformats.org/spreadsheetml/2006/main" count="349" uniqueCount="248">
  <si>
    <t>Малки поръчки</t>
  </si>
  <si>
    <t>Допълнителни дейности</t>
  </si>
  <si>
    <t>Почасово заплащане за труда - Специалисти</t>
  </si>
  <si>
    <t>Почасово заплащане за труда - Помощен персонал (общи работници)</t>
  </si>
  <si>
    <t>Направа кофраж за колони, греди, пояси, кабелни канали и др. стоманобетонови елементи  - включително демонтаж</t>
  </si>
  <si>
    <t>Направа на тухлена зидария на варов разтвор с дебелина на зида до 12см. включително</t>
  </si>
  <si>
    <t>Просичане на отвори с размери до 50/50см в стари тухлени зидове на вароциментов разтвор при дебелина на зида до 120мм.</t>
  </si>
  <si>
    <t>Просичане на отвори с размери до 50/50см в стари тухлени зидове на вароциментов разтвор при дебелина на зида до 250мм.</t>
  </si>
  <si>
    <t>Доставка и монтаж на стоманобетонов щурц дължина до 1.5м</t>
  </si>
  <si>
    <t>Направа чела и козирки със силен циментов разтвор</t>
  </si>
  <si>
    <t>Направа на армирана циментова замазка по подове, с арматурна мрежа от ф4мм през 15см с дебелина до 6см - ремонт на съществуваща.</t>
  </si>
  <si>
    <t>Монтаж електрически ключ обикновен – ІР-54</t>
  </si>
  <si>
    <t>Монтаж влагозащитено освететилно тяло – 1х60W, ІР-54</t>
  </si>
  <si>
    <t>Монтаж влагозащитено осветително тяло с луминисцентна лампа – 1х36W, ІР-54</t>
  </si>
  <si>
    <t>Монтаж влагозащитено осветително тяло с луминисцентна лампа – 1х20W, ІР-54 - акумулаторна батерия.</t>
  </si>
  <si>
    <t>Демонтаж електрически ключове и разклонителни кутии</t>
  </si>
  <si>
    <t>Грундиране на бетонови повърхности, включително почистване</t>
  </si>
  <si>
    <t>Монтаж на обшивки атика и бордове с поцинкована ламарина /шапки/</t>
  </si>
  <si>
    <t>Демонтаж на водосточна система: водосточни тръби, улуци и водосточни казанчета</t>
  </si>
  <si>
    <t>Боядисване без грундиране на плътни метални повърхности</t>
  </si>
  <si>
    <t>Боядисване без грундиране на неплътни метални повърхности</t>
  </si>
  <si>
    <t>Монтаж на ъглова обшивка поцинкована вертикална част над 8cm</t>
  </si>
  <si>
    <t>Монтаж на обшивка стени, поцинкована ламарина над 50cm /поли/</t>
  </si>
  <si>
    <t>Монтаж на окачени улуци и водосточни тръби, поцинковани</t>
  </si>
  <si>
    <t>Монтаж на обшивка стрехи с поцинковани ламарини до 25cm /капкоуловител/</t>
  </si>
  <si>
    <t>Натоварване и извозване на строителни отпадъци до депо, включително заплащане на такси</t>
  </si>
  <si>
    <t>Пробиване на единични отвори с диаметър до 40 мм в стени</t>
  </si>
  <si>
    <t>Изрязване на бетонови настилки с дебелина до 15см.</t>
  </si>
  <si>
    <t xml:space="preserve">Направа на вътрешна гладка вароциментова мазилка,  включително шприцоване </t>
  </si>
  <si>
    <t xml:space="preserve">Направа на външна гладка вароциментова мазилка, включително шприцоване </t>
  </si>
  <si>
    <t>Изкърпване на съществуваща мозайка /бучарда/</t>
  </si>
  <si>
    <t>Изкърпване на външна гладка или пръскана вароциментова мазилка</t>
  </si>
  <si>
    <t>Възстановяване на външна пръскана вароциментова мазилка</t>
  </si>
  <si>
    <t>Направа на тухлена зидария на варов разтвор с дебелина на зида над 25см. включително</t>
  </si>
  <si>
    <t>Направа тухлена зидария за разни надзиждания, кърпежи и др. подобни с обем до 1м³</t>
  </si>
  <si>
    <t>Разбиване на неармиран бетон с дебелина до 10см</t>
  </si>
  <si>
    <t>Разбиване на армиран бетон с дебелина над 10см</t>
  </si>
  <si>
    <t>Доставка, изработка и монтаж на армировка-обикновена и средна сложност Ø 6-12мм от стомана А I, A III</t>
  </si>
  <si>
    <t>Доставка, изработка и монтаж на армировка-обикновена и средна сложност Ø14-50мм стомана А I, A III</t>
  </si>
  <si>
    <t>Боядисване на неплътни метални повърхности</t>
  </si>
  <si>
    <t>Обръщане с вароциментова мазилка страници врати, прозорци, трегери, козирки и др. подобни с ширина до 30см</t>
  </si>
  <si>
    <t>Доставка и монтаж на кабелни метални скари /лавици/ с ширина до 300мм. - включително доставка и монтаж на всички крепежни елементи</t>
  </si>
  <si>
    <t>Демонтаж проводник, положен открито с антигронови скоби</t>
  </si>
  <si>
    <t>Ремонт / прогонване на метална врата /подмяна на панти/</t>
  </si>
  <si>
    <t>Доставка и монтаж на стоманен щурц дължина до 1.5м</t>
  </si>
  <si>
    <t>Кофражни работи</t>
  </si>
  <si>
    <t>Сваляне на стара вътрешна мазилка по стени и тавани</t>
  </si>
  <si>
    <t>Сваляне на стара външна мазилка по стени и тавани</t>
  </si>
  <si>
    <t>Боядисване на плътни метални повърхности</t>
  </si>
  <si>
    <t>Армировъчни работи</t>
  </si>
  <si>
    <t>кг.</t>
  </si>
  <si>
    <t>Доставка и монтаж на стоманени планки в стоманобетонови плочи и колони - закладни части</t>
  </si>
  <si>
    <t xml:space="preserve">Бетонови работи </t>
  </si>
  <si>
    <t>Доставка и полагане на неармиран бетон клас В20 - за всички конструкции</t>
  </si>
  <si>
    <t>Доставка и полагане на армиран бетон клас В 20 за всички конструкции</t>
  </si>
  <si>
    <t>Саниране на видими бетони</t>
  </si>
  <si>
    <t>Изпълнение и оформяне на холкери от еластичeн и водонепропусклив разтвор</t>
  </si>
  <si>
    <t xml:space="preserve">Просичане на отвори до 20/20см. в бетонна стена с дебелина до 15 см </t>
  </si>
  <si>
    <t xml:space="preserve">Просичане на отвори до 20/20см. в бетонна стена с дебелина над 15 см </t>
  </si>
  <si>
    <t xml:space="preserve">Фрезоване на отвори до ф 150мм в бетонови стени с дебелина до 15см. </t>
  </si>
  <si>
    <t>Зидарски работи</t>
  </si>
  <si>
    <t>Разрушаване на тухлена зидария</t>
  </si>
  <si>
    <t>Бояджийски работи</t>
  </si>
  <si>
    <t>Стъргане на постна боя от стени и тавани</t>
  </si>
  <si>
    <t>Мазачески работи</t>
  </si>
  <si>
    <t>Подмяна на ОЖ табели</t>
  </si>
  <si>
    <t xml:space="preserve">Направа на външна пръскана мазилка, на минерална основа. </t>
  </si>
  <si>
    <t>Направа на външна циментова основна мазилка по цокли.</t>
  </si>
  <si>
    <t>Изкърпване на вътрешна вароциментова мазилка</t>
  </si>
  <si>
    <t>Направа на мозайка /бучарда/</t>
  </si>
  <si>
    <t>Метални конструкции</t>
  </si>
  <si>
    <t>Демонтаж и монтаж на нова брава от същия или друг тип.</t>
  </si>
  <si>
    <t>Изработка и монтаж на предпазно мрежесто ограждение /по череж/</t>
  </si>
  <si>
    <t xml:space="preserve">Ремонт на вентилационни решетки и метални скари /включително демонтаж и монтаж и почистване на шахтите/ </t>
  </si>
  <si>
    <t>Изработка и монтаж на метални вентилационни решетки за стена /по чертеж/</t>
  </si>
  <si>
    <t>Изработка и монтаж на метални скари включително почистване на шахтите /по чертеж/</t>
  </si>
  <si>
    <t xml:space="preserve">Направа, доставка и монтаж на дребни метални конструкции </t>
  </si>
  <si>
    <t>Демонтаж на дребни метални конструкции</t>
  </si>
  <si>
    <t xml:space="preserve">Демонтаж на метални вентилационни решетки за стена </t>
  </si>
  <si>
    <t>Електрически инсталации</t>
  </si>
  <si>
    <t>Монтаж на кабелоподобен проводник до СВТ 4х1,5мм2 с антигронови скоби по стени и тавани</t>
  </si>
  <si>
    <t>Монтаж разклонителни кутии</t>
  </si>
  <si>
    <t>Други дейности</t>
  </si>
  <si>
    <t>Изкоп на земни маси</t>
  </si>
  <si>
    <t>Изкореняване и почистване от разстителност включително и отделни дървета с диаметър до 20см.</t>
  </si>
  <si>
    <t>Монтаж на водосточни казанчета и S-ове, поцинковани</t>
  </si>
  <si>
    <t>Битумни работи</t>
  </si>
  <si>
    <t>Тенекеджийски работи</t>
  </si>
  <si>
    <t>Почистване на чакъл и отстраняване</t>
  </si>
  <si>
    <t>Отстраняване на покривна изолация</t>
  </si>
  <si>
    <t>м</t>
  </si>
  <si>
    <t>м²</t>
  </si>
  <si>
    <t>бр.</t>
  </si>
  <si>
    <t>Премахване на изравнителен бетон и замазки</t>
  </si>
  <si>
    <t>Монтаж на дървена греда върху атика, бордове</t>
  </si>
  <si>
    <t>Демонтаж на барбакани</t>
  </si>
  <si>
    <t>Монтаж на барбакан с преходник</t>
  </si>
  <si>
    <t>час</t>
  </si>
  <si>
    <t>Нанасяне на дълбокопроникващ грунд</t>
  </si>
  <si>
    <t>Изпълнение на фасадно боядисване</t>
  </si>
  <si>
    <t>Възстановяване на частично отлепена стара изолация /балони/</t>
  </si>
  <si>
    <t>Изпълнение на вътрешно боядисване по стени и тавани</t>
  </si>
  <si>
    <t>Демонтаж на обшивки от ламарина</t>
  </si>
  <si>
    <t>м³</t>
  </si>
  <si>
    <t>Изпълнение на хидроизолация 1-ви слой</t>
  </si>
  <si>
    <t>Изпълнение на хидроизолация 2-ри слой</t>
  </si>
  <si>
    <t>Изпълнение на хидроизолация по бордове с височина на полагане над 30 см. 1-ви слой</t>
  </si>
  <si>
    <t>Изпълнение на хидроизолация по бордове с височина на полагане над 30 см. 2-ри слой</t>
  </si>
  <si>
    <t>Изпълнение на хидроизолация по бордове с височина на полагане до 30 cm.  1-ви слой</t>
  </si>
  <si>
    <t>Изпълнение на хидроизолация по бордове с височина на полагане до 30cm.  2-ри слой</t>
  </si>
  <si>
    <t>Изработка и монтаж на метална врата - плътна /по чертеж/</t>
  </si>
  <si>
    <t>Изработка и монтаж на метална врата - с вентилациона решетка /по чертеж/</t>
  </si>
  <si>
    <t>Изработка и монтаж на метална каса за врата</t>
  </si>
  <si>
    <t>Изпълнение на лек бетон за наклон - до 4см.</t>
  </si>
  <si>
    <t>Изпълнение на лек бетон за наклон - над 4 см.</t>
  </si>
  <si>
    <t>Направа кофраж за стоманобет.плочи с дебелина до 15 см с кофражни платна - включително демонтаж</t>
  </si>
  <si>
    <t>Направа кофраж за фундаменти и ивични основи и кабелни канали - включително демонтаж</t>
  </si>
  <si>
    <t>21.1</t>
  </si>
  <si>
    <t>21.2</t>
  </si>
  <si>
    <t>21.3</t>
  </si>
  <si>
    <t>21.4</t>
  </si>
  <si>
    <t>21.5</t>
  </si>
  <si>
    <t xml:space="preserve">№ Позиция
</t>
  </si>
  <si>
    <t>№
по ред дейност</t>
  </si>
  <si>
    <t>Мерна единица</t>
  </si>
  <si>
    <t xml:space="preserve">№ Група дейности
</t>
  </si>
  <si>
    <t>ДЕЙНОСТ</t>
  </si>
  <si>
    <t>20.1</t>
  </si>
  <si>
    <t>20.2</t>
  </si>
  <si>
    <t>20.3</t>
  </si>
  <si>
    <t>20.4</t>
  </si>
  <si>
    <t>19.1</t>
  </si>
  <si>
    <t>19.2</t>
  </si>
  <si>
    <t>19.3</t>
  </si>
  <si>
    <t>19.4</t>
  </si>
  <si>
    <t>19.5</t>
  </si>
  <si>
    <t>19.6</t>
  </si>
  <si>
    <t>19.7</t>
  </si>
  <si>
    <t>19.8</t>
  </si>
  <si>
    <t>19.9</t>
  </si>
  <si>
    <t>19.10</t>
  </si>
  <si>
    <t>19.11</t>
  </si>
  <si>
    <t>18.1</t>
  </si>
  <si>
    <t>18.2</t>
  </si>
  <si>
    <t>18.3</t>
  </si>
  <si>
    <t>18.4</t>
  </si>
  <si>
    <t>18.5</t>
  </si>
  <si>
    <t>18.6</t>
  </si>
  <si>
    <t>18.7</t>
  </si>
  <si>
    <t>18.8</t>
  </si>
  <si>
    <t>18.9</t>
  </si>
  <si>
    <t>18.10</t>
  </si>
  <si>
    <t>18.11</t>
  </si>
  <si>
    <t>17.1</t>
  </si>
  <si>
    <t>17.2</t>
  </si>
  <si>
    <t>17.3</t>
  </si>
  <si>
    <t>17.4</t>
  </si>
  <si>
    <t>17.5</t>
  </si>
  <si>
    <t>17.6</t>
  </si>
  <si>
    <t>17.7</t>
  </si>
  <si>
    <t>17.8</t>
  </si>
  <si>
    <t>16.1</t>
  </si>
  <si>
    <t>16.2</t>
  </si>
  <si>
    <t>16.3</t>
  </si>
  <si>
    <t>16.4</t>
  </si>
  <si>
    <t>16.5</t>
  </si>
  <si>
    <t>16.6</t>
  </si>
  <si>
    <t>16.7</t>
  </si>
  <si>
    <t>16.8</t>
  </si>
  <si>
    <t>16.9</t>
  </si>
  <si>
    <t>16.10</t>
  </si>
  <si>
    <t>16.11</t>
  </si>
  <si>
    <t>16.12</t>
  </si>
  <si>
    <t>16.13</t>
  </si>
  <si>
    <t>15.1</t>
  </si>
  <si>
    <t>15.2</t>
  </si>
  <si>
    <t>15.3</t>
  </si>
  <si>
    <t>15.4</t>
  </si>
  <si>
    <t>15.5</t>
  </si>
  <si>
    <t>15.6</t>
  </si>
  <si>
    <t>15.7</t>
  </si>
  <si>
    <t>15.8</t>
  </si>
  <si>
    <t>15.9</t>
  </si>
  <si>
    <t>15.10</t>
  </si>
  <si>
    <t>15.11</t>
  </si>
  <si>
    <t>15.12</t>
  </si>
  <si>
    <t>15.13</t>
  </si>
  <si>
    <t>15.14</t>
  </si>
  <si>
    <t>14.1</t>
  </si>
  <si>
    <t>14.2</t>
  </si>
  <si>
    <t>14.3</t>
  </si>
  <si>
    <t>14.4</t>
  </si>
  <si>
    <t>14.5</t>
  </si>
  <si>
    <t>14.6</t>
  </si>
  <si>
    <t>14.7</t>
  </si>
  <si>
    <t>14.8</t>
  </si>
  <si>
    <t>13.1</t>
  </si>
  <si>
    <t>13.2</t>
  </si>
  <si>
    <t>13.3</t>
  </si>
  <si>
    <t>13.4</t>
  </si>
  <si>
    <t>13.5</t>
  </si>
  <si>
    <t>13.6</t>
  </si>
  <si>
    <t>13.7</t>
  </si>
  <si>
    <t>13.8</t>
  </si>
  <si>
    <t>13.9</t>
  </si>
  <si>
    <t>12.1</t>
  </si>
  <si>
    <t>12.2</t>
  </si>
  <si>
    <t>12.3</t>
  </si>
  <si>
    <t>12.4</t>
  </si>
  <si>
    <t>12.5</t>
  </si>
  <si>
    <t>12.6</t>
  </si>
  <si>
    <t>12.7</t>
  </si>
  <si>
    <t>12.8</t>
  </si>
  <si>
    <t>12.9</t>
  </si>
  <si>
    <t>12.10</t>
  </si>
  <si>
    <t>12.11</t>
  </si>
  <si>
    <t>12.12</t>
  </si>
  <si>
    <t>11.1</t>
  </si>
  <si>
    <t>11.2</t>
  </si>
  <si>
    <t>11.3</t>
  </si>
  <si>
    <t>10.1</t>
  </si>
  <si>
    <t>10.2</t>
  </si>
  <si>
    <t>10.3</t>
  </si>
  <si>
    <t>Дата: _________________</t>
  </si>
  <si>
    <t>Достака на материали по формуляр "Предложение за изпълнение на дейности от група 21", извън включените в списъка на дейностите, в размер на 3% от сумата на стойностите на дейностите от №1 до №96.</t>
  </si>
  <si>
    <t>Транспорт и специална механизация по формуляр "Предложение за изпълнение на дейности от група 21", извън включените в списъка на дейностите, в размер на 1% от сумата на стойностите на дейностите от №1 до №96.</t>
  </si>
  <si>
    <t>ЦЕНОВО ПРЕДЛОЖЕНИЕ</t>
  </si>
  <si>
    <t xml:space="preserve">по квалификационна система № С–16–ЕР–ХК–С–30, </t>
  </si>
  <si>
    <t>Количество</t>
  </si>
  <si>
    <t>Заплата
лева, без вкл. ДДС</t>
  </si>
  <si>
    <t>Един. цена
лева, без вкл. ДДС</t>
  </si>
  <si>
    <t>Материал
лева, без вкл. ДДС</t>
  </si>
  <si>
    <t>Стойност
лева, без вкл. ДДС</t>
  </si>
  <si>
    <t>Обща стойност, в лева, без включен ДДС:</t>
  </si>
  <si>
    <t>Участник: _________________</t>
  </si>
  <si>
    <t>/подпис и печат/</t>
  </si>
  <si>
    <t>От: ……………………………………………………………..……..  (наименование на участника)</t>
  </si>
  <si>
    <t>с предмет: ”Извършване на дейности за ремонт, саниране и преустройство на архитектурно-строителна част на трафопостове и възлови станции в Клиентските Енергоцентрове на “Електроразпределение Юг” EАД(старо наименование “ЕВН България Електроразпределение” EАД), по обособени позиции“</t>
  </si>
  <si>
    <t xml:space="preserve">Доставка на материали според интернет индекс
Доставка на материали, които не са предвидени в обхвата на списъка с дейности, но са необходими за изпълнение на дейностите.
Не се калкулират чрез тази позиция материали, които са на незначителна стойност и поради нуждата за изпълнението на позициите са включени в единичните им цени, дори и тези материали да не са еднозначно посочени в договорните текстове, а само до степен следвайки взаимовръзката в частта за задължителното, пълното и качествено изпълнение на договорните задължения от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цена, посочена на  интернет страницата smr.sek-bg.com/smr/material, умножена по коефициента на единичната цена. 
Пример: единична цена на поръчан от Възложителя материал, валидна към деня на изпращане на заявката за доставка според Интернет страница smr.sek-bg.com/smr/material = 3,00 BGN, коефициент на единичната цена за цени от smr.sek-bg.com/smr/materials = 0,85 , единична цена за калкулации на позицията = 3,00 * 0,85 = 2,55 BGN 
</t>
  </si>
  <si>
    <t>Kоефициент на единичната цена за цени от smr.sek-bg.com/smr/materials/Koeffizient des Einzelpreises für Preise von smr.sek-bg.com/smr/materials =</t>
  </si>
  <si>
    <t>При обща разчетена сума за строителни обекти под 1000 лв., съгласно Поз. 02.1  следва обща (глобална) добавка за малък строителен обект в размер на 52 лв.</t>
  </si>
  <si>
    <r>
      <t>Доставка на материали на база представяне на фактура</t>
    </r>
    <r>
      <rPr>
        <sz val="8"/>
        <rFont val="Arial"/>
        <family val="2"/>
      </rPr>
      <t xml:space="preserve">
В случай, че видът на материала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материала от страна на Изпълнителя, след приспадане на всички отстъпки, умножено по коефициента на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с който се умножава общата стойност на фактурата без ДДС. 
Пример: обща цена според представена фактура за закупуване след приспадане на всички отстъпки посочени в нея без ДДС = 4,00 BGN, коефициент на общата цена след представяне на фактура за закупуване на материал = 0,75 BGN, единична цена за калкулация на позицията = 4,00 * 0,75 = 3,00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
</t>
    </r>
  </si>
  <si>
    <t xml:space="preserve">Предоставяне на услуги според интернет индекс
Предоставянето на услуги, които не са предвидени в обхвата на списъка с дейности, но са необходими за изпълнение на дейностите.
Не се калкулират чрез тази позиция услуги, които са на незначителна стойност и поради нуждата за изпълнението на позициите са включени в единичните им цени, дори и тези услуги да не са еднозначно посочени в договорните текстове, но само до степен следвайки взаимовръзката в частта за задължителното, пълното и качествено изпълнение на договорните задължения на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цени, посочени на  интернет страницата smr.sek-bg.com, умножени по коефициента на единичната цена. 
Пример: единична цена на желана от Възложителя услуга, валидна към деня на изпращана на заявката за услуга според Интернет страница smr.sek-bg.com = 6,00 BGN, коефициент на единичната цена за цени от smr.sek-bg.com = 0,90 , единична цена за калкулации на позицията = 6,00 * 0,90 = 5,40 BGN </t>
  </si>
  <si>
    <t>Предоставяне на услуги на база предоставена фактура
В случай, че видът на услугата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услугата от страна на Изпълнителя, след приспадане на всички отстъпки, умножено по коефициент на общата цена след представяне на фактура за закупуване на услуга, умножен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който се умножава с общата стойност на фактурата без ДДС. 
Пример: Обща цена според представена фактура за закупуване след приспадане на всички отстъпки посочени в нея = 8,00 BGN без ДДС, коефициент на общата цена след представяне на фактура за закупуване на услуга = 0,70 , единична цена за калкулации на позицията = 8,00 * 0,70 = 5,60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t>
  </si>
  <si>
    <t>ME</t>
  </si>
  <si>
    <t xml:space="preserve">Посочените в ценовото предложение количества са за 2' /две/ календарни години и са ориентировъчни и необвързващи за възложителя. За позиции 102,103,104,105,  Възложителя предварително е определил прогнозно очаквана стойност на доставките/услугите които ще са необходими за срока на договора. За калкулиране в ценовото сравнение на стойностите за тези позиции ( 102,103,104,105), участника трябва да попълни единствено предлаганите от него коефициенти в колона материали. Произведението от предложения коефициент и определената прогнозна стойност на доставките/услугите ще определи стойноста на позицията за направа на ценово сравнение. Примерни коефициенти: Коефициент = 1,00 - доставките/услугите ще бъдат предоставени към Възложителя без промяна спрямо валидните на Интернет страница smr.sek-bg.com или в представената фактура цени; Коефициент = 0,85 -  доставките/услугите ще бъдат предоставени към Възложителя с отстъпка от 15% спрямо валидните на Интернет страница smr.sek-bg.com или в представената фактура цени; Позиция101 е предварително дефинирана като добавка от Възложителя в посочените в текста към позицията случай и не подлежи на корекция от участниците. 
За посочените в настоящия документ конкретен стандарт, спецификация, техническа оценка, техническо одобрение, технически еталон, специфичен процес или метод на производство, конкретен модел, източник, специфичен процес, който характеризира продукта или услугата, търговска марка, патент, тип, конкретен произход или производство, да се считат добавени думите „или еквивалентно/и“
При оформянето на Ценово предложение, в колони "Заплата, лв. без ДДС" и „Материал“, лв. без ДДС“,
в редовете с указани мерни единици и количества, следва да се попълнят единичните цени /числа с
точност не повече от втория знак след десетичната запетая/.
</t>
  </si>
  <si>
    <t>По обществена поръчка  договаряне с предварителна покана за участие №  56-ЕР-19-СЕ-С-З</t>
  </si>
  <si>
    <t>с предмет: Извършване на дейности за ремонт, саниране и преустройство на архитектурно-строителна част на трафопостове и възлови станции в Клиентските Енергоцентрове на “Електроразпределение Юг” EАД(старо наименование “ЕВН България Електроразпределение” EАД), за обособена позиция № 5 – Територията на КЕЦ Хасково, КЕЦ Димитровград, КЕЦ Кърджали, КЕЦ Момчилград, КЕЦ Харманли, КЕЦ Свиленград, КЕЦ Крумовград</t>
  </si>
</sst>
</file>

<file path=xl/styles.xml><?xml version="1.0" encoding="utf-8"?>
<styleSheet xmlns="http://schemas.openxmlformats.org/spreadsheetml/2006/main">
  <numFmts count="2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42">
    <font>
      <sz val="10"/>
      <name val="Frutiger"/>
      <family val="0"/>
    </font>
    <font>
      <sz val="10"/>
      <name val="Frutiger Next for EVN Light"/>
      <family val="2"/>
    </font>
    <font>
      <sz val="10"/>
      <color indexed="8"/>
      <name val="Frutiger Next for EVN Light"/>
      <family val="2"/>
    </font>
    <font>
      <b/>
      <sz val="10"/>
      <name val="Frutiger Next for EVN Light"/>
      <family val="2"/>
    </font>
    <font>
      <b/>
      <sz val="11"/>
      <name val="Frutiger Next for EVN Light"/>
      <family val="2"/>
    </font>
    <font>
      <sz val="10"/>
      <name val="Arial"/>
      <family val="2"/>
    </font>
    <font>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6">
    <xf numFmtId="0" fontId="0" fillId="0" borderId="0" xfId="0" applyAlignment="1">
      <alignment/>
    </xf>
    <xf numFmtId="0" fontId="1" fillId="0" borderId="0" xfId="0" applyFont="1" applyAlignment="1">
      <alignment horizontal="center" vertical="top"/>
    </xf>
    <xf numFmtId="0" fontId="1" fillId="0" borderId="0" xfId="0" applyFont="1" applyAlignment="1">
      <alignment horizontal="left" vertical="top"/>
    </xf>
    <xf numFmtId="49" fontId="1" fillId="0" borderId="0" xfId="0" applyNumberFormat="1" applyFont="1" applyAlignment="1">
      <alignment horizontal="right" vertical="top"/>
    </xf>
    <xf numFmtId="0" fontId="1" fillId="0" borderId="0" xfId="0" applyFont="1" applyAlignment="1">
      <alignment vertical="top"/>
    </xf>
    <xf numFmtId="0" fontId="1" fillId="0" borderId="10" xfId="0" applyFont="1" applyBorder="1" applyAlignment="1">
      <alignment horizontal="center" vertical="top" wrapText="1"/>
    </xf>
    <xf numFmtId="0" fontId="1" fillId="0" borderId="10" xfId="0" applyFont="1" applyFill="1" applyBorder="1" applyAlignment="1">
      <alignment horizontal="center" vertical="top" wrapText="1"/>
    </xf>
    <xf numFmtId="49" fontId="1" fillId="0" borderId="10" xfId="0" applyNumberFormat="1" applyFont="1" applyFill="1" applyBorder="1" applyAlignment="1">
      <alignment horizontal="right" vertical="top" wrapText="1"/>
    </xf>
    <xf numFmtId="0" fontId="1" fillId="0" borderId="10" xfId="0" applyFont="1" applyFill="1" applyBorder="1" applyAlignment="1">
      <alignment horizontal="center" vertical="top"/>
    </xf>
    <xf numFmtId="0" fontId="1" fillId="0" borderId="10" xfId="0" applyFont="1" applyFill="1" applyBorder="1" applyAlignment="1">
      <alignment vertical="top"/>
    </xf>
    <xf numFmtId="0" fontId="1" fillId="0" borderId="10" xfId="0" applyFont="1" applyFill="1" applyBorder="1" applyAlignment="1">
      <alignment horizontal="left" vertical="top" wrapText="1"/>
    </xf>
    <xf numFmtId="0" fontId="1" fillId="0" borderId="0" xfId="0" applyFont="1" applyFill="1" applyAlignment="1">
      <alignment vertical="top"/>
    </xf>
    <xf numFmtId="0" fontId="3" fillId="0" borderId="0" xfId="0" applyFont="1" applyFill="1" applyBorder="1" applyAlignment="1" applyProtection="1">
      <alignment horizontal="right" vertical="top"/>
      <protection locked="0"/>
    </xf>
    <xf numFmtId="0" fontId="1" fillId="0" borderId="0" xfId="0" applyFont="1" applyFill="1" applyBorder="1" applyAlignment="1">
      <alignment vertical="top"/>
    </xf>
    <xf numFmtId="0" fontId="1" fillId="0" borderId="10" xfId="0" applyFont="1" applyBorder="1" applyAlignment="1">
      <alignment horizontal="left" vertical="top"/>
    </xf>
    <xf numFmtId="0" fontId="4" fillId="0" borderId="0" xfId="0" applyFont="1" applyAlignment="1">
      <alignment vertical="top" wrapText="1"/>
    </xf>
    <xf numFmtId="0" fontId="1" fillId="0" borderId="10" xfId="0" applyFont="1" applyFill="1" applyBorder="1" applyAlignment="1">
      <alignment horizontal="left" vertical="top"/>
    </xf>
    <xf numFmtId="0" fontId="1" fillId="0" borderId="10" xfId="0" applyFont="1" applyFill="1" applyBorder="1" applyAlignment="1" quotePrefix="1">
      <alignment horizontal="left" vertical="top" wrapText="1"/>
    </xf>
    <xf numFmtId="0" fontId="1" fillId="0" borderId="10" xfId="0" applyFont="1" applyFill="1" applyBorder="1" applyAlignment="1">
      <alignment vertical="top" wrapText="1"/>
    </xf>
    <xf numFmtId="0" fontId="3" fillId="0" borderId="0" xfId="0" applyFont="1" applyAlignment="1">
      <alignment horizontal="center" wrapText="1"/>
    </xf>
    <xf numFmtId="0" fontId="5" fillId="0" borderId="10" xfId="0" applyFont="1" applyBorder="1" applyAlignment="1">
      <alignment horizontal="center" vertical="top" wrapText="1"/>
    </xf>
    <xf numFmtId="179" fontId="5" fillId="0" borderId="10" xfId="42" applyNumberFormat="1" applyFont="1" applyFill="1" applyBorder="1" applyAlignment="1">
      <alignment horizontal="center" vertical="top" wrapText="1"/>
    </xf>
    <xf numFmtId="0" fontId="1" fillId="0" borderId="10" xfId="0" applyFont="1" applyBorder="1" applyAlignment="1">
      <alignment horizontal="center" vertical="top"/>
    </xf>
    <xf numFmtId="49" fontId="3" fillId="0" borderId="10" xfId="0" applyNumberFormat="1" applyFont="1" applyFill="1" applyBorder="1" applyAlignment="1">
      <alignment horizontal="right" vertical="top" wrapText="1"/>
    </xf>
    <xf numFmtId="0" fontId="3" fillId="0" borderId="10" xfId="0" applyFont="1" applyFill="1" applyBorder="1" applyAlignment="1">
      <alignment horizontal="left" vertical="top" wrapText="1"/>
    </xf>
    <xf numFmtId="49" fontId="3" fillId="0" borderId="10" xfId="0" applyNumberFormat="1" applyFont="1" applyFill="1" applyBorder="1" applyAlignment="1">
      <alignment horizontal="left" vertical="top" wrapText="1" shrinkToFit="1"/>
    </xf>
    <xf numFmtId="0" fontId="1" fillId="0" borderId="10" xfId="0" applyFont="1" applyFill="1" applyBorder="1" applyAlignment="1">
      <alignment horizontal="right" vertical="top" wrapText="1"/>
    </xf>
    <xf numFmtId="0" fontId="1" fillId="0" borderId="10" xfId="0" applyFont="1" applyFill="1" applyBorder="1" applyAlignment="1">
      <alignment horizontal="right" vertical="top"/>
    </xf>
    <xf numFmtId="49" fontId="1" fillId="0" borderId="10" xfId="0" applyNumberFormat="1" applyFont="1" applyBorder="1" applyAlignment="1">
      <alignment horizontal="center" vertical="top" wrapText="1"/>
    </xf>
    <xf numFmtId="0" fontId="2" fillId="0" borderId="10" xfId="0" applyFont="1" applyBorder="1" applyAlignment="1">
      <alignment horizontal="center" vertical="top" wrapText="1"/>
    </xf>
    <xf numFmtId="4" fontId="1" fillId="0" borderId="10" xfId="0" applyNumberFormat="1" applyFont="1" applyBorder="1" applyAlignment="1">
      <alignment horizontal="center" vertical="top"/>
    </xf>
    <xf numFmtId="4" fontId="5" fillId="0" borderId="10" xfId="42" applyNumberFormat="1" applyFont="1" applyFill="1" applyBorder="1" applyAlignment="1">
      <alignment horizontal="right" vertical="top" wrapText="1"/>
    </xf>
    <xf numFmtId="0" fontId="3" fillId="0" borderId="10" xfId="0" applyFont="1" applyFill="1" applyBorder="1" applyAlignment="1" quotePrefix="1">
      <alignment horizontal="right" vertical="top" wrapText="1"/>
    </xf>
    <xf numFmtId="1" fontId="5" fillId="0" borderId="10" xfId="42" applyNumberFormat="1" applyFont="1" applyFill="1" applyBorder="1" applyAlignment="1">
      <alignment horizontal="right" vertical="top" wrapText="1"/>
    </xf>
    <xf numFmtId="1" fontId="5" fillId="0" borderId="10" xfId="42" applyNumberFormat="1" applyFont="1" applyFill="1" applyBorder="1" applyAlignment="1" applyProtection="1">
      <alignment horizontal="right" vertical="top" wrapText="1"/>
      <protection locked="0"/>
    </xf>
    <xf numFmtId="4" fontId="1" fillId="0" borderId="10" xfId="0" applyNumberFormat="1" applyFont="1" applyBorder="1" applyAlignment="1">
      <alignment horizontal="right" vertical="top"/>
    </xf>
    <xf numFmtId="2" fontId="1" fillId="0" borderId="10" xfId="0" applyNumberFormat="1" applyFont="1" applyBorder="1" applyAlignment="1">
      <alignment horizontal="right" vertical="top"/>
    </xf>
    <xf numFmtId="3" fontId="1" fillId="0" borderId="10" xfId="0" applyNumberFormat="1" applyFont="1" applyFill="1" applyBorder="1" applyAlignment="1">
      <alignment horizontal="center" vertical="top"/>
    </xf>
    <xf numFmtId="3" fontId="1" fillId="0" borderId="10" xfId="0" applyNumberFormat="1" applyFont="1" applyBorder="1" applyAlignment="1">
      <alignment horizontal="center" vertical="top"/>
    </xf>
    <xf numFmtId="3" fontId="1" fillId="0" borderId="10" xfId="0" applyNumberFormat="1" applyFont="1" applyFill="1" applyBorder="1" applyAlignment="1" applyProtection="1">
      <alignment horizontal="center" vertical="top"/>
      <protection locked="0"/>
    </xf>
    <xf numFmtId="49" fontId="1" fillId="0" borderId="0" xfId="0" applyNumberFormat="1" applyFont="1" applyAlignment="1">
      <alignment horizontal="right" vertical="top"/>
    </xf>
    <xf numFmtId="0" fontId="1" fillId="0" borderId="0" xfId="0" applyFont="1" applyAlignment="1">
      <alignment horizontal="left" vertical="top"/>
    </xf>
    <xf numFmtId="0" fontId="1" fillId="0" borderId="0" xfId="0" applyFont="1" applyFill="1" applyAlignment="1">
      <alignment horizontal="left" vertical="top" wrapText="1"/>
    </xf>
    <xf numFmtId="0" fontId="3" fillId="0" borderId="0" xfId="0" applyFont="1" applyAlignment="1">
      <alignment horizontal="right" vertical="top"/>
    </xf>
    <xf numFmtId="0" fontId="1" fillId="0" borderId="0" xfId="0" applyFont="1" applyAlignment="1">
      <alignment horizontal="left" vertical="top" wrapText="1"/>
    </xf>
    <xf numFmtId="0" fontId="3" fillId="0" borderId="0" xfId="0"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AP137"/>
  <sheetViews>
    <sheetView tabSelected="1" zoomScale="115" zoomScaleNormal="115" workbookViewId="0" topLeftCell="A10">
      <selection activeCell="J125" sqref="J125"/>
    </sheetView>
  </sheetViews>
  <sheetFormatPr defaultColWidth="11.375" defaultRowHeight="12.75"/>
  <cols>
    <col min="1" max="1" width="3.00390625" style="4" customWidth="1"/>
    <col min="2" max="2" width="7.75390625" style="1" customWidth="1"/>
    <col min="3" max="3" width="10.375" style="2" bestFit="1" customWidth="1"/>
    <col min="4" max="4" width="11.625" style="3" bestFit="1" customWidth="1"/>
    <col min="5" max="5" width="67.00390625" style="2" customWidth="1"/>
    <col min="6" max="6" width="9.25390625" style="1" customWidth="1"/>
    <col min="7" max="7" width="12.00390625" style="1" customWidth="1"/>
    <col min="8" max="11" width="11.375" style="1" customWidth="1"/>
    <col min="12" max="16384" width="11.375" style="4" customWidth="1"/>
  </cols>
  <sheetData>
    <row r="4" spans="2:6" ht="13.5">
      <c r="B4" s="43"/>
      <c r="C4" s="43"/>
      <c r="D4" s="43"/>
      <c r="E4" s="43"/>
      <c r="F4" s="43"/>
    </row>
    <row r="6" spans="2:6" ht="13.5">
      <c r="B6" s="45" t="s">
        <v>226</v>
      </c>
      <c r="C6" s="45"/>
      <c r="D6" s="45"/>
      <c r="E6" s="45"/>
      <c r="F6" s="45"/>
    </row>
    <row r="7" ht="13.5">
      <c r="E7" s="19"/>
    </row>
    <row r="8" spans="2:6" ht="13.5">
      <c r="B8" s="41" t="s">
        <v>236</v>
      </c>
      <c r="C8" s="41"/>
      <c r="D8" s="41"/>
      <c r="E8" s="41"/>
      <c r="F8" s="41"/>
    </row>
    <row r="9" spans="2:6" ht="13.5">
      <c r="B9" s="41" t="s">
        <v>246</v>
      </c>
      <c r="C9" s="41"/>
      <c r="D9" s="41"/>
      <c r="E9" s="41"/>
      <c r="F9" s="41"/>
    </row>
    <row r="10" spans="2:6" ht="54" customHeight="1">
      <c r="B10" s="42" t="s">
        <v>247</v>
      </c>
      <c r="C10" s="42"/>
      <c r="D10" s="42"/>
      <c r="E10" s="42"/>
      <c r="F10" s="42"/>
    </row>
    <row r="11" spans="2:6" ht="13.5">
      <c r="B11" s="41" t="s">
        <v>227</v>
      </c>
      <c r="C11" s="41"/>
      <c r="D11" s="41"/>
      <c r="E11" s="41"/>
      <c r="F11" s="41"/>
    </row>
    <row r="12" spans="2:6" ht="42.75" customHeight="1">
      <c r="B12" s="42" t="s">
        <v>237</v>
      </c>
      <c r="C12" s="42"/>
      <c r="D12" s="42"/>
      <c r="E12" s="42"/>
      <c r="F12" s="42"/>
    </row>
    <row r="13" spans="2:11" ht="40.5">
      <c r="B13" s="5" t="s">
        <v>123</v>
      </c>
      <c r="C13" s="5" t="s">
        <v>125</v>
      </c>
      <c r="D13" s="28" t="s">
        <v>122</v>
      </c>
      <c r="E13" s="29" t="s">
        <v>126</v>
      </c>
      <c r="F13" s="6" t="s">
        <v>124</v>
      </c>
      <c r="G13" s="22" t="s">
        <v>228</v>
      </c>
      <c r="H13" s="20" t="s">
        <v>229</v>
      </c>
      <c r="I13" s="20" t="s">
        <v>231</v>
      </c>
      <c r="J13" s="20" t="s">
        <v>230</v>
      </c>
      <c r="K13" s="21" t="s">
        <v>232</v>
      </c>
    </row>
    <row r="14" spans="2:11" ht="13.5">
      <c r="B14" s="8"/>
      <c r="C14" s="9">
        <v>10</v>
      </c>
      <c r="D14" s="23"/>
      <c r="E14" s="24" t="s">
        <v>45</v>
      </c>
      <c r="F14" s="6"/>
      <c r="G14" s="22"/>
      <c r="H14" s="35"/>
      <c r="I14" s="35"/>
      <c r="J14" s="35"/>
      <c r="K14" s="35"/>
    </row>
    <row r="15" spans="2:11" ht="27" customHeight="1">
      <c r="B15" s="8">
        <v>1</v>
      </c>
      <c r="C15" s="9"/>
      <c r="D15" s="7" t="s">
        <v>220</v>
      </c>
      <c r="E15" s="10" t="s">
        <v>115</v>
      </c>
      <c r="F15" s="8" t="s">
        <v>91</v>
      </c>
      <c r="G15" s="38">
        <v>16</v>
      </c>
      <c r="H15" s="35"/>
      <c r="I15" s="35"/>
      <c r="J15" s="35">
        <f>SUM(H15+I15)</f>
        <v>0</v>
      </c>
      <c r="K15" s="35">
        <f>ROUND(G15*J15,2)</f>
        <v>0</v>
      </c>
    </row>
    <row r="16" spans="2:11" ht="27">
      <c r="B16" s="8">
        <v>2</v>
      </c>
      <c r="C16" s="9"/>
      <c r="D16" s="7" t="s">
        <v>221</v>
      </c>
      <c r="E16" s="10" t="s">
        <v>116</v>
      </c>
      <c r="F16" s="8" t="s">
        <v>91</v>
      </c>
      <c r="G16" s="38">
        <v>20</v>
      </c>
      <c r="H16" s="35"/>
      <c r="I16" s="35"/>
      <c r="J16" s="35">
        <f aca="true" t="shared" si="0" ref="J16:J79">SUM(H16+I16)</f>
        <v>0</v>
      </c>
      <c r="K16" s="35">
        <f>ROUND(G16*J16,2)</f>
        <v>0</v>
      </c>
    </row>
    <row r="17" spans="2:11" ht="27" customHeight="1">
      <c r="B17" s="8">
        <v>3</v>
      </c>
      <c r="C17" s="9"/>
      <c r="D17" s="7" t="s">
        <v>222</v>
      </c>
      <c r="E17" s="10" t="s">
        <v>4</v>
      </c>
      <c r="F17" s="8" t="s">
        <v>91</v>
      </c>
      <c r="G17" s="38">
        <v>16</v>
      </c>
      <c r="H17" s="35"/>
      <c r="I17" s="35"/>
      <c r="J17" s="35">
        <f t="shared" si="0"/>
        <v>0</v>
      </c>
      <c r="K17" s="35">
        <f aca="true" t="shared" si="1" ref="K16:K79">ROUND(G17*J17,2)</f>
        <v>0</v>
      </c>
    </row>
    <row r="18" spans="2:11" ht="13.5">
      <c r="B18" s="8"/>
      <c r="C18" s="9">
        <v>11</v>
      </c>
      <c r="D18" s="23"/>
      <c r="E18" s="24" t="s">
        <v>49</v>
      </c>
      <c r="F18" s="6"/>
      <c r="G18" s="37"/>
      <c r="H18" s="35"/>
      <c r="I18" s="35"/>
      <c r="J18" s="35">
        <f t="shared" si="0"/>
        <v>0</v>
      </c>
      <c r="K18" s="35">
        <f t="shared" si="1"/>
        <v>0</v>
      </c>
    </row>
    <row r="19" spans="2:11" ht="27">
      <c r="B19" s="8">
        <v>4</v>
      </c>
      <c r="C19" s="9"/>
      <c r="D19" s="7" t="s">
        <v>217</v>
      </c>
      <c r="E19" s="10" t="s">
        <v>37</v>
      </c>
      <c r="F19" s="6" t="s">
        <v>50</v>
      </c>
      <c r="G19" s="38">
        <v>520</v>
      </c>
      <c r="H19" s="35"/>
      <c r="I19" s="35"/>
      <c r="J19" s="35">
        <f t="shared" si="0"/>
        <v>0</v>
      </c>
      <c r="K19" s="35">
        <f t="shared" si="1"/>
        <v>0</v>
      </c>
    </row>
    <row r="20" spans="2:11" ht="27">
      <c r="B20" s="8">
        <v>5</v>
      </c>
      <c r="C20" s="9"/>
      <c r="D20" s="7" t="s">
        <v>218</v>
      </c>
      <c r="E20" s="10" t="s">
        <v>38</v>
      </c>
      <c r="F20" s="6" t="s">
        <v>50</v>
      </c>
      <c r="G20" s="38">
        <v>95</v>
      </c>
      <c r="H20" s="35"/>
      <c r="I20" s="35"/>
      <c r="J20" s="35">
        <f t="shared" si="0"/>
        <v>0</v>
      </c>
      <c r="K20" s="35">
        <f t="shared" si="1"/>
        <v>0</v>
      </c>
    </row>
    <row r="21" spans="2:11" ht="27" customHeight="1">
      <c r="B21" s="8">
        <v>6</v>
      </c>
      <c r="C21" s="9"/>
      <c r="D21" s="7" t="s">
        <v>219</v>
      </c>
      <c r="E21" s="10" t="s">
        <v>51</v>
      </c>
      <c r="F21" s="6" t="s">
        <v>50</v>
      </c>
      <c r="G21" s="38">
        <v>15</v>
      </c>
      <c r="H21" s="35"/>
      <c r="I21" s="35"/>
      <c r="J21" s="35">
        <f t="shared" si="0"/>
        <v>0</v>
      </c>
      <c r="K21" s="35">
        <f t="shared" si="1"/>
        <v>0</v>
      </c>
    </row>
    <row r="22" spans="2:11" ht="13.5">
      <c r="B22" s="8"/>
      <c r="C22" s="9">
        <v>12</v>
      </c>
      <c r="D22" s="23"/>
      <c r="E22" s="24" t="s">
        <v>52</v>
      </c>
      <c r="F22" s="6"/>
      <c r="G22" s="37"/>
      <c r="H22" s="35"/>
      <c r="I22" s="35"/>
      <c r="J22" s="35">
        <f t="shared" si="0"/>
        <v>0</v>
      </c>
      <c r="K22" s="35">
        <f t="shared" si="1"/>
        <v>0</v>
      </c>
    </row>
    <row r="23" spans="2:11" ht="13.5">
      <c r="B23" s="6">
        <v>7</v>
      </c>
      <c r="C23" s="10"/>
      <c r="D23" s="7" t="s">
        <v>205</v>
      </c>
      <c r="E23" s="10" t="s">
        <v>93</v>
      </c>
      <c r="F23" s="6" t="s">
        <v>91</v>
      </c>
      <c r="G23" s="38">
        <v>400</v>
      </c>
      <c r="H23" s="35"/>
      <c r="I23" s="35"/>
      <c r="J23" s="35">
        <f t="shared" si="0"/>
        <v>0</v>
      </c>
      <c r="K23" s="35">
        <f t="shared" si="1"/>
        <v>0</v>
      </c>
    </row>
    <row r="24" spans="2:11" ht="13.5">
      <c r="B24" s="6">
        <v>8</v>
      </c>
      <c r="C24" s="10"/>
      <c r="D24" s="7" t="s">
        <v>206</v>
      </c>
      <c r="E24" s="10" t="s">
        <v>113</v>
      </c>
      <c r="F24" s="6" t="s">
        <v>91</v>
      </c>
      <c r="G24" s="38">
        <v>480</v>
      </c>
      <c r="H24" s="35"/>
      <c r="I24" s="35"/>
      <c r="J24" s="35">
        <f t="shared" si="0"/>
        <v>0</v>
      </c>
      <c r="K24" s="35">
        <f t="shared" si="1"/>
        <v>0</v>
      </c>
    </row>
    <row r="25" spans="2:11" ht="13.5">
      <c r="B25" s="6">
        <v>9</v>
      </c>
      <c r="C25" s="10"/>
      <c r="D25" s="7" t="s">
        <v>207</v>
      </c>
      <c r="E25" s="10" t="s">
        <v>114</v>
      </c>
      <c r="F25" s="6" t="s">
        <v>91</v>
      </c>
      <c r="G25" s="38">
        <v>240</v>
      </c>
      <c r="H25" s="35"/>
      <c r="I25" s="35"/>
      <c r="J25" s="35">
        <f t="shared" si="0"/>
        <v>0</v>
      </c>
      <c r="K25" s="35">
        <f t="shared" si="1"/>
        <v>0</v>
      </c>
    </row>
    <row r="26" spans="2:11" ht="13.5">
      <c r="B26" s="8">
        <v>10</v>
      </c>
      <c r="C26" s="9"/>
      <c r="D26" s="7" t="s">
        <v>208</v>
      </c>
      <c r="E26" s="10" t="s">
        <v>53</v>
      </c>
      <c r="F26" s="8" t="s">
        <v>103</v>
      </c>
      <c r="G26" s="38">
        <v>64</v>
      </c>
      <c r="H26" s="35"/>
      <c r="I26" s="35"/>
      <c r="J26" s="35">
        <f t="shared" si="0"/>
        <v>0</v>
      </c>
      <c r="K26" s="35">
        <f t="shared" si="1"/>
        <v>0</v>
      </c>
    </row>
    <row r="27" spans="2:11" ht="13.5" customHeight="1">
      <c r="B27" s="8">
        <v>11</v>
      </c>
      <c r="C27" s="9"/>
      <c r="D27" s="7" t="s">
        <v>209</v>
      </c>
      <c r="E27" s="10" t="s">
        <v>54</v>
      </c>
      <c r="F27" s="8" t="s">
        <v>103</v>
      </c>
      <c r="G27" s="38">
        <v>72</v>
      </c>
      <c r="H27" s="35"/>
      <c r="I27" s="35"/>
      <c r="J27" s="35">
        <f t="shared" si="0"/>
        <v>0</v>
      </c>
      <c r="K27" s="35">
        <f t="shared" si="1"/>
        <v>0</v>
      </c>
    </row>
    <row r="28" spans="2:11" ht="13.5">
      <c r="B28" s="8">
        <v>12</v>
      </c>
      <c r="C28" s="9"/>
      <c r="D28" s="7" t="s">
        <v>210</v>
      </c>
      <c r="E28" s="10" t="s">
        <v>35</v>
      </c>
      <c r="F28" s="6" t="s">
        <v>91</v>
      </c>
      <c r="G28" s="38">
        <v>48</v>
      </c>
      <c r="H28" s="35"/>
      <c r="I28" s="35"/>
      <c r="J28" s="35">
        <f t="shared" si="0"/>
        <v>0</v>
      </c>
      <c r="K28" s="35">
        <f t="shared" si="1"/>
        <v>0</v>
      </c>
    </row>
    <row r="29" spans="2:11" ht="13.5">
      <c r="B29" s="8">
        <v>13</v>
      </c>
      <c r="C29" s="9"/>
      <c r="D29" s="7" t="s">
        <v>211</v>
      </c>
      <c r="E29" s="10" t="s">
        <v>36</v>
      </c>
      <c r="F29" s="8" t="s">
        <v>103</v>
      </c>
      <c r="G29" s="38">
        <v>20</v>
      </c>
      <c r="H29" s="35"/>
      <c r="I29" s="35"/>
      <c r="J29" s="35">
        <f t="shared" si="0"/>
        <v>0</v>
      </c>
      <c r="K29" s="35">
        <f t="shared" si="1"/>
        <v>0</v>
      </c>
    </row>
    <row r="30" spans="2:11" ht="13.5">
      <c r="B30" s="8">
        <v>14</v>
      </c>
      <c r="C30" s="9"/>
      <c r="D30" s="7" t="s">
        <v>212</v>
      </c>
      <c r="E30" s="10" t="s">
        <v>27</v>
      </c>
      <c r="F30" s="6" t="s">
        <v>90</v>
      </c>
      <c r="G30" s="38">
        <v>12</v>
      </c>
      <c r="H30" s="35"/>
      <c r="I30" s="35"/>
      <c r="J30" s="35">
        <f t="shared" si="0"/>
        <v>0</v>
      </c>
      <c r="K30" s="35">
        <f t="shared" si="1"/>
        <v>0</v>
      </c>
    </row>
    <row r="31" spans="2:11" ht="13.5">
      <c r="B31" s="8">
        <v>15</v>
      </c>
      <c r="C31" s="9"/>
      <c r="D31" s="7" t="s">
        <v>213</v>
      </c>
      <c r="E31" s="10" t="s">
        <v>55</v>
      </c>
      <c r="F31" s="6" t="s">
        <v>91</v>
      </c>
      <c r="G31" s="38">
        <v>4</v>
      </c>
      <c r="H31" s="35"/>
      <c r="I31" s="35"/>
      <c r="J31" s="35">
        <f t="shared" si="0"/>
        <v>0</v>
      </c>
      <c r="K31" s="35">
        <f t="shared" si="1"/>
        <v>0</v>
      </c>
    </row>
    <row r="32" spans="2:11" ht="13.5">
      <c r="B32" s="8">
        <v>16</v>
      </c>
      <c r="C32" s="9"/>
      <c r="D32" s="7" t="s">
        <v>214</v>
      </c>
      <c r="E32" s="10" t="s">
        <v>57</v>
      </c>
      <c r="F32" s="6" t="s">
        <v>92</v>
      </c>
      <c r="G32" s="38">
        <v>12</v>
      </c>
      <c r="H32" s="35"/>
      <c r="I32" s="35"/>
      <c r="J32" s="35">
        <f t="shared" si="0"/>
        <v>0</v>
      </c>
      <c r="K32" s="35">
        <f t="shared" si="1"/>
        <v>0</v>
      </c>
    </row>
    <row r="33" spans="2:11" ht="13.5" customHeight="1">
      <c r="B33" s="8">
        <v>17</v>
      </c>
      <c r="C33" s="9"/>
      <c r="D33" s="7" t="s">
        <v>215</v>
      </c>
      <c r="E33" s="10" t="s">
        <v>58</v>
      </c>
      <c r="F33" s="6" t="s">
        <v>92</v>
      </c>
      <c r="G33" s="38">
        <v>12</v>
      </c>
      <c r="H33" s="35"/>
      <c r="I33" s="35"/>
      <c r="J33" s="35">
        <f t="shared" si="0"/>
        <v>0</v>
      </c>
      <c r="K33" s="35">
        <f t="shared" si="1"/>
        <v>0</v>
      </c>
    </row>
    <row r="34" spans="2:11" ht="13.5">
      <c r="B34" s="8">
        <v>18</v>
      </c>
      <c r="C34" s="9"/>
      <c r="D34" s="7" t="s">
        <v>216</v>
      </c>
      <c r="E34" s="10" t="s">
        <v>59</v>
      </c>
      <c r="F34" s="6" t="s">
        <v>92</v>
      </c>
      <c r="G34" s="38">
        <v>12</v>
      </c>
      <c r="H34" s="35"/>
      <c r="I34" s="35"/>
      <c r="J34" s="35">
        <f t="shared" si="0"/>
        <v>0</v>
      </c>
      <c r="K34" s="35">
        <f t="shared" si="1"/>
        <v>0</v>
      </c>
    </row>
    <row r="35" spans="2:11" ht="13.5">
      <c r="B35" s="8"/>
      <c r="C35" s="9">
        <v>13</v>
      </c>
      <c r="D35" s="23"/>
      <c r="E35" s="24" t="s">
        <v>60</v>
      </c>
      <c r="F35" s="6"/>
      <c r="G35" s="37"/>
      <c r="H35" s="35"/>
      <c r="I35" s="35"/>
      <c r="J35" s="35">
        <f t="shared" si="0"/>
        <v>0</v>
      </c>
      <c r="K35" s="35">
        <f t="shared" si="1"/>
        <v>0</v>
      </c>
    </row>
    <row r="36" spans="2:11" ht="27" customHeight="1">
      <c r="B36" s="8">
        <v>19</v>
      </c>
      <c r="C36" s="9"/>
      <c r="D36" s="7" t="s">
        <v>196</v>
      </c>
      <c r="E36" s="10" t="s">
        <v>5</v>
      </c>
      <c r="F36" s="6" t="s">
        <v>91</v>
      </c>
      <c r="G36" s="38">
        <v>104</v>
      </c>
      <c r="H36" s="35"/>
      <c r="I36" s="35"/>
      <c r="J36" s="35">
        <f t="shared" si="0"/>
        <v>0</v>
      </c>
      <c r="K36" s="35">
        <f t="shared" si="1"/>
        <v>0</v>
      </c>
    </row>
    <row r="37" spans="2:11" ht="27">
      <c r="B37" s="8">
        <v>20</v>
      </c>
      <c r="C37" s="9"/>
      <c r="D37" s="7" t="s">
        <v>197</v>
      </c>
      <c r="E37" s="10" t="s">
        <v>33</v>
      </c>
      <c r="F37" s="8" t="s">
        <v>103</v>
      </c>
      <c r="G37" s="38">
        <v>64</v>
      </c>
      <c r="H37" s="35"/>
      <c r="I37" s="35"/>
      <c r="J37" s="35">
        <f t="shared" si="0"/>
        <v>0</v>
      </c>
      <c r="K37" s="35">
        <f t="shared" si="1"/>
        <v>0</v>
      </c>
    </row>
    <row r="38" spans="2:11" ht="27">
      <c r="B38" s="8">
        <v>21</v>
      </c>
      <c r="C38" s="9"/>
      <c r="D38" s="7" t="s">
        <v>198</v>
      </c>
      <c r="E38" s="10" t="s">
        <v>34</v>
      </c>
      <c r="F38" s="8" t="s">
        <v>103</v>
      </c>
      <c r="G38" s="38">
        <v>16</v>
      </c>
      <c r="H38" s="35"/>
      <c r="I38" s="35"/>
      <c r="J38" s="35">
        <f t="shared" si="0"/>
        <v>0</v>
      </c>
      <c r="K38" s="35">
        <f t="shared" si="1"/>
        <v>0</v>
      </c>
    </row>
    <row r="39" spans="2:11" ht="13.5" customHeight="1">
      <c r="B39" s="8">
        <v>22</v>
      </c>
      <c r="C39" s="9"/>
      <c r="D39" s="7" t="s">
        <v>199</v>
      </c>
      <c r="E39" s="10" t="s">
        <v>26</v>
      </c>
      <c r="F39" s="6" t="s">
        <v>92</v>
      </c>
      <c r="G39" s="38">
        <v>64</v>
      </c>
      <c r="H39" s="35"/>
      <c r="I39" s="35"/>
      <c r="J39" s="35">
        <f t="shared" si="0"/>
        <v>0</v>
      </c>
      <c r="K39" s="35">
        <f t="shared" si="1"/>
        <v>0</v>
      </c>
    </row>
    <row r="40" spans="2:11" ht="27">
      <c r="B40" s="8">
        <v>23</v>
      </c>
      <c r="C40" s="9"/>
      <c r="D40" s="7" t="s">
        <v>200</v>
      </c>
      <c r="E40" s="10" t="s">
        <v>6</v>
      </c>
      <c r="F40" s="6" t="s">
        <v>92</v>
      </c>
      <c r="G40" s="38">
        <v>13</v>
      </c>
      <c r="H40" s="35"/>
      <c r="I40" s="35"/>
      <c r="J40" s="35">
        <f t="shared" si="0"/>
        <v>0</v>
      </c>
      <c r="K40" s="35">
        <f t="shared" si="1"/>
        <v>0</v>
      </c>
    </row>
    <row r="41" spans="2:11" ht="27">
      <c r="B41" s="8">
        <v>24</v>
      </c>
      <c r="C41" s="9"/>
      <c r="D41" s="7" t="s">
        <v>201</v>
      </c>
      <c r="E41" s="10" t="s">
        <v>7</v>
      </c>
      <c r="F41" s="6" t="s">
        <v>92</v>
      </c>
      <c r="G41" s="38">
        <v>16</v>
      </c>
      <c r="H41" s="35"/>
      <c r="I41" s="35"/>
      <c r="J41" s="35">
        <f t="shared" si="0"/>
        <v>0</v>
      </c>
      <c r="K41" s="35">
        <f t="shared" si="1"/>
        <v>0</v>
      </c>
    </row>
    <row r="42" spans="2:11" ht="13.5">
      <c r="B42" s="8">
        <v>25</v>
      </c>
      <c r="C42" s="9"/>
      <c r="D42" s="7" t="s">
        <v>202</v>
      </c>
      <c r="E42" s="10" t="s">
        <v>44</v>
      </c>
      <c r="F42" s="6" t="s">
        <v>50</v>
      </c>
      <c r="G42" s="38">
        <v>1</v>
      </c>
      <c r="H42" s="35"/>
      <c r="I42" s="35"/>
      <c r="J42" s="35">
        <f t="shared" si="0"/>
        <v>0</v>
      </c>
      <c r="K42" s="35">
        <f t="shared" si="1"/>
        <v>0</v>
      </c>
    </row>
    <row r="43" spans="2:11" ht="13.5">
      <c r="B43" s="8">
        <v>26</v>
      </c>
      <c r="C43" s="9"/>
      <c r="D43" s="7" t="s">
        <v>203</v>
      </c>
      <c r="E43" s="10" t="s">
        <v>8</v>
      </c>
      <c r="F43" s="6" t="s">
        <v>92</v>
      </c>
      <c r="G43" s="38">
        <v>1</v>
      </c>
      <c r="H43" s="35"/>
      <c r="I43" s="35"/>
      <c r="J43" s="35">
        <f t="shared" si="0"/>
        <v>0</v>
      </c>
      <c r="K43" s="35">
        <f t="shared" si="1"/>
        <v>0</v>
      </c>
    </row>
    <row r="44" spans="2:11" ht="13.5">
      <c r="B44" s="8">
        <v>27</v>
      </c>
      <c r="C44" s="9"/>
      <c r="D44" s="7" t="s">
        <v>204</v>
      </c>
      <c r="E44" s="10" t="s">
        <v>61</v>
      </c>
      <c r="F44" s="8" t="s">
        <v>103</v>
      </c>
      <c r="G44" s="38">
        <v>280</v>
      </c>
      <c r="H44" s="35"/>
      <c r="I44" s="35"/>
      <c r="J44" s="35">
        <f t="shared" si="0"/>
        <v>0</v>
      </c>
      <c r="K44" s="35">
        <f t="shared" si="1"/>
        <v>0</v>
      </c>
    </row>
    <row r="45" spans="2:11" ht="13.5">
      <c r="B45" s="8"/>
      <c r="C45" s="9">
        <v>14</v>
      </c>
      <c r="D45" s="23"/>
      <c r="E45" s="24" t="s">
        <v>62</v>
      </c>
      <c r="F45" s="6"/>
      <c r="G45" s="37"/>
      <c r="H45" s="35"/>
      <c r="I45" s="35"/>
      <c r="J45" s="35">
        <f t="shared" si="0"/>
        <v>0</v>
      </c>
      <c r="K45" s="35">
        <f t="shared" si="1"/>
        <v>0</v>
      </c>
    </row>
    <row r="46" spans="2:11" ht="13.5">
      <c r="B46" s="8">
        <v>28</v>
      </c>
      <c r="C46" s="9"/>
      <c r="D46" s="7" t="s">
        <v>188</v>
      </c>
      <c r="E46" s="10" t="s">
        <v>63</v>
      </c>
      <c r="F46" s="6" t="s">
        <v>91</v>
      </c>
      <c r="G46" s="38">
        <v>5600</v>
      </c>
      <c r="H46" s="35"/>
      <c r="I46" s="35"/>
      <c r="J46" s="35">
        <f t="shared" si="0"/>
        <v>0</v>
      </c>
      <c r="K46" s="35">
        <f t="shared" si="1"/>
        <v>0</v>
      </c>
    </row>
    <row r="47" spans="2:11" ht="13.5">
      <c r="B47" s="6">
        <v>29</v>
      </c>
      <c r="C47" s="10"/>
      <c r="D47" s="7" t="s">
        <v>189</v>
      </c>
      <c r="E47" s="10" t="s">
        <v>98</v>
      </c>
      <c r="F47" s="6" t="s">
        <v>91</v>
      </c>
      <c r="G47" s="38">
        <v>6920</v>
      </c>
      <c r="H47" s="35"/>
      <c r="I47" s="35"/>
      <c r="J47" s="35">
        <f t="shared" si="0"/>
        <v>0</v>
      </c>
      <c r="K47" s="35">
        <f t="shared" si="1"/>
        <v>0</v>
      </c>
    </row>
    <row r="48" spans="2:11" ht="13.5" customHeight="1">
      <c r="B48" s="6">
        <v>30</v>
      </c>
      <c r="C48" s="10"/>
      <c r="D48" s="7" t="s">
        <v>190</v>
      </c>
      <c r="E48" s="10" t="s">
        <v>101</v>
      </c>
      <c r="F48" s="6" t="s">
        <v>91</v>
      </c>
      <c r="G48" s="38">
        <v>3460</v>
      </c>
      <c r="H48" s="35"/>
      <c r="I48" s="35"/>
      <c r="J48" s="35">
        <f t="shared" si="0"/>
        <v>0</v>
      </c>
      <c r="K48" s="35">
        <f t="shared" si="1"/>
        <v>0</v>
      </c>
    </row>
    <row r="49" spans="2:11" ht="13.5">
      <c r="B49" s="6">
        <v>31</v>
      </c>
      <c r="C49" s="10"/>
      <c r="D49" s="7" t="s">
        <v>191</v>
      </c>
      <c r="E49" s="10" t="s">
        <v>99</v>
      </c>
      <c r="F49" s="6" t="s">
        <v>91</v>
      </c>
      <c r="G49" s="38">
        <v>3460</v>
      </c>
      <c r="H49" s="35"/>
      <c r="I49" s="35"/>
      <c r="J49" s="35">
        <f t="shared" si="0"/>
        <v>0</v>
      </c>
      <c r="K49" s="35">
        <f t="shared" si="1"/>
        <v>0</v>
      </c>
    </row>
    <row r="50" spans="2:11" ht="13.5">
      <c r="B50" s="8">
        <v>32</v>
      </c>
      <c r="C50" s="9"/>
      <c r="D50" s="7" t="s">
        <v>192</v>
      </c>
      <c r="E50" s="10" t="s">
        <v>48</v>
      </c>
      <c r="F50" s="6" t="s">
        <v>91</v>
      </c>
      <c r="G50" s="38">
        <v>80</v>
      </c>
      <c r="H50" s="35"/>
      <c r="I50" s="35"/>
      <c r="J50" s="35">
        <f t="shared" si="0"/>
        <v>0</v>
      </c>
      <c r="K50" s="35">
        <f t="shared" si="1"/>
        <v>0</v>
      </c>
    </row>
    <row r="51" spans="2:11" ht="13.5">
      <c r="B51" s="8">
        <v>33</v>
      </c>
      <c r="C51" s="9"/>
      <c r="D51" s="7" t="s">
        <v>193</v>
      </c>
      <c r="E51" s="10" t="s">
        <v>39</v>
      </c>
      <c r="F51" s="6" t="s">
        <v>91</v>
      </c>
      <c r="G51" s="38">
        <v>320</v>
      </c>
      <c r="H51" s="35"/>
      <c r="I51" s="35"/>
      <c r="J51" s="35">
        <f t="shared" si="0"/>
        <v>0</v>
      </c>
      <c r="K51" s="35">
        <f t="shared" si="1"/>
        <v>0</v>
      </c>
    </row>
    <row r="52" spans="2:11" ht="13.5">
      <c r="B52" s="8">
        <v>34</v>
      </c>
      <c r="C52" s="9"/>
      <c r="D52" s="7" t="s">
        <v>194</v>
      </c>
      <c r="E52" s="10" t="s">
        <v>19</v>
      </c>
      <c r="F52" s="6" t="s">
        <v>91</v>
      </c>
      <c r="G52" s="38">
        <v>320</v>
      </c>
      <c r="H52" s="35"/>
      <c r="I52" s="35"/>
      <c r="J52" s="35">
        <f t="shared" si="0"/>
        <v>0</v>
      </c>
      <c r="K52" s="35">
        <f t="shared" si="1"/>
        <v>0</v>
      </c>
    </row>
    <row r="53" spans="2:11" ht="13.5">
      <c r="B53" s="8">
        <v>35</v>
      </c>
      <c r="C53" s="9"/>
      <c r="D53" s="7" t="s">
        <v>195</v>
      </c>
      <c r="E53" s="10" t="s">
        <v>20</v>
      </c>
      <c r="F53" s="6" t="s">
        <v>91</v>
      </c>
      <c r="G53" s="38">
        <v>200</v>
      </c>
      <c r="H53" s="35"/>
      <c r="I53" s="35"/>
      <c r="J53" s="35">
        <f t="shared" si="0"/>
        <v>0</v>
      </c>
      <c r="K53" s="35">
        <f t="shared" si="1"/>
        <v>0</v>
      </c>
    </row>
    <row r="54" spans="2:11" ht="13.5" customHeight="1">
      <c r="B54" s="8"/>
      <c r="C54" s="9">
        <v>15</v>
      </c>
      <c r="D54" s="23"/>
      <c r="E54" s="25" t="s">
        <v>64</v>
      </c>
      <c r="F54" s="6"/>
      <c r="G54" s="37"/>
      <c r="H54" s="35"/>
      <c r="I54" s="35"/>
      <c r="J54" s="35">
        <f t="shared" si="0"/>
        <v>0</v>
      </c>
      <c r="K54" s="35">
        <f t="shared" si="1"/>
        <v>0</v>
      </c>
    </row>
    <row r="55" spans="2:11" ht="13.5" customHeight="1">
      <c r="B55" s="6">
        <v>36</v>
      </c>
      <c r="C55" s="10"/>
      <c r="D55" s="7" t="s">
        <v>174</v>
      </c>
      <c r="E55" s="10" t="s">
        <v>46</v>
      </c>
      <c r="F55" s="6" t="s">
        <v>91</v>
      </c>
      <c r="G55" s="38">
        <v>400</v>
      </c>
      <c r="H55" s="35"/>
      <c r="I55" s="35"/>
      <c r="J55" s="35">
        <f t="shared" si="0"/>
        <v>0</v>
      </c>
      <c r="K55" s="35">
        <f t="shared" si="1"/>
        <v>0</v>
      </c>
    </row>
    <row r="56" spans="2:11" ht="13.5" customHeight="1">
      <c r="B56" s="6">
        <v>37</v>
      </c>
      <c r="C56" s="10"/>
      <c r="D56" s="7" t="s">
        <v>175</v>
      </c>
      <c r="E56" s="10" t="s">
        <v>47</v>
      </c>
      <c r="F56" s="6" t="s">
        <v>91</v>
      </c>
      <c r="G56" s="38">
        <v>1200</v>
      </c>
      <c r="H56" s="35"/>
      <c r="I56" s="35"/>
      <c r="J56" s="35">
        <f t="shared" si="0"/>
        <v>0</v>
      </c>
      <c r="K56" s="35">
        <f t="shared" si="1"/>
        <v>0</v>
      </c>
    </row>
    <row r="57" spans="2:11" ht="13.5" customHeight="1">
      <c r="B57" s="6">
        <v>38</v>
      </c>
      <c r="C57" s="10"/>
      <c r="D57" s="7" t="s">
        <v>176</v>
      </c>
      <c r="E57" s="10" t="s">
        <v>9</v>
      </c>
      <c r="F57" s="6" t="s">
        <v>90</v>
      </c>
      <c r="G57" s="38">
        <v>320</v>
      </c>
      <c r="H57" s="35"/>
      <c r="I57" s="35"/>
      <c r="J57" s="35">
        <f t="shared" si="0"/>
        <v>0</v>
      </c>
      <c r="K57" s="35">
        <f t="shared" si="1"/>
        <v>0</v>
      </c>
    </row>
    <row r="58" spans="2:11" ht="13.5" customHeight="1">
      <c r="B58" s="8">
        <v>39</v>
      </c>
      <c r="C58" s="9"/>
      <c r="D58" s="7" t="s">
        <v>177</v>
      </c>
      <c r="E58" s="10" t="s">
        <v>28</v>
      </c>
      <c r="F58" s="6" t="s">
        <v>91</v>
      </c>
      <c r="G58" s="38">
        <v>320</v>
      </c>
      <c r="H58" s="35"/>
      <c r="I58" s="35"/>
      <c r="J58" s="35">
        <f t="shared" si="0"/>
        <v>0</v>
      </c>
      <c r="K58" s="35">
        <f t="shared" si="1"/>
        <v>0</v>
      </c>
    </row>
    <row r="59" spans="2:11" ht="13.5">
      <c r="B59" s="8">
        <v>40</v>
      </c>
      <c r="C59" s="9"/>
      <c r="D59" s="7" t="s">
        <v>178</v>
      </c>
      <c r="E59" s="10" t="s">
        <v>29</v>
      </c>
      <c r="F59" s="6" t="s">
        <v>91</v>
      </c>
      <c r="G59" s="38">
        <v>760</v>
      </c>
      <c r="H59" s="35"/>
      <c r="I59" s="35"/>
      <c r="J59" s="35">
        <f t="shared" si="0"/>
        <v>0</v>
      </c>
      <c r="K59" s="35">
        <f t="shared" si="1"/>
        <v>0</v>
      </c>
    </row>
    <row r="60" spans="2:11" ht="13.5">
      <c r="B60" s="8">
        <v>41</v>
      </c>
      <c r="C60" s="9"/>
      <c r="D60" s="7" t="s">
        <v>179</v>
      </c>
      <c r="E60" s="10" t="s">
        <v>66</v>
      </c>
      <c r="F60" s="6" t="s">
        <v>91</v>
      </c>
      <c r="G60" s="38">
        <v>3200</v>
      </c>
      <c r="H60" s="35"/>
      <c r="I60" s="35"/>
      <c r="J60" s="35">
        <f t="shared" si="0"/>
        <v>0</v>
      </c>
      <c r="K60" s="35">
        <f t="shared" si="1"/>
        <v>0</v>
      </c>
    </row>
    <row r="61" spans="2:11" ht="13.5">
      <c r="B61" s="8">
        <v>42</v>
      </c>
      <c r="C61" s="9"/>
      <c r="D61" s="7" t="s">
        <v>180</v>
      </c>
      <c r="E61" s="10" t="s">
        <v>67</v>
      </c>
      <c r="F61" s="6" t="s">
        <v>91</v>
      </c>
      <c r="G61" s="38">
        <v>480</v>
      </c>
      <c r="H61" s="35"/>
      <c r="I61" s="35"/>
      <c r="J61" s="35">
        <f t="shared" si="0"/>
        <v>0</v>
      </c>
      <c r="K61" s="35">
        <f t="shared" si="1"/>
        <v>0</v>
      </c>
    </row>
    <row r="62" spans="2:11" ht="27">
      <c r="B62" s="8">
        <v>43</v>
      </c>
      <c r="C62" s="9"/>
      <c r="D62" s="7" t="s">
        <v>181</v>
      </c>
      <c r="E62" s="10" t="s">
        <v>10</v>
      </c>
      <c r="F62" s="6" t="s">
        <v>91</v>
      </c>
      <c r="G62" s="38">
        <v>120</v>
      </c>
      <c r="H62" s="35"/>
      <c r="I62" s="35"/>
      <c r="J62" s="35">
        <f t="shared" si="0"/>
        <v>0</v>
      </c>
      <c r="K62" s="35">
        <f t="shared" si="1"/>
        <v>0</v>
      </c>
    </row>
    <row r="63" spans="2:11" ht="27">
      <c r="B63" s="8">
        <v>44</v>
      </c>
      <c r="C63" s="9"/>
      <c r="D63" s="7" t="s">
        <v>182</v>
      </c>
      <c r="E63" s="10" t="s">
        <v>40</v>
      </c>
      <c r="F63" s="6" t="s">
        <v>90</v>
      </c>
      <c r="G63" s="38">
        <v>120</v>
      </c>
      <c r="H63" s="35"/>
      <c r="I63" s="35"/>
      <c r="J63" s="35">
        <f t="shared" si="0"/>
        <v>0</v>
      </c>
      <c r="K63" s="35">
        <f t="shared" si="1"/>
        <v>0</v>
      </c>
    </row>
    <row r="64" spans="2:11" ht="13.5">
      <c r="B64" s="8">
        <v>45</v>
      </c>
      <c r="C64" s="9"/>
      <c r="D64" s="7" t="s">
        <v>183</v>
      </c>
      <c r="E64" s="10" t="s">
        <v>68</v>
      </c>
      <c r="F64" s="6" t="s">
        <v>91</v>
      </c>
      <c r="G64" s="38">
        <v>240</v>
      </c>
      <c r="H64" s="35"/>
      <c r="I64" s="35"/>
      <c r="J64" s="35">
        <f t="shared" si="0"/>
        <v>0</v>
      </c>
      <c r="K64" s="35">
        <f t="shared" si="1"/>
        <v>0</v>
      </c>
    </row>
    <row r="65" spans="2:11" ht="13.5">
      <c r="B65" s="8">
        <v>46</v>
      </c>
      <c r="C65" s="9"/>
      <c r="D65" s="7" t="s">
        <v>184</v>
      </c>
      <c r="E65" s="10" t="s">
        <v>31</v>
      </c>
      <c r="F65" s="6" t="s">
        <v>91</v>
      </c>
      <c r="G65" s="38">
        <v>2240</v>
      </c>
      <c r="H65" s="35"/>
      <c r="I65" s="35"/>
      <c r="J65" s="35">
        <f t="shared" si="0"/>
        <v>0</v>
      </c>
      <c r="K65" s="35">
        <f t="shared" si="1"/>
        <v>0</v>
      </c>
    </row>
    <row r="66" spans="2:11" ht="13.5">
      <c r="B66" s="8">
        <v>47</v>
      </c>
      <c r="C66" s="9"/>
      <c r="D66" s="7" t="s">
        <v>185</v>
      </c>
      <c r="E66" s="10" t="s">
        <v>32</v>
      </c>
      <c r="F66" s="6" t="s">
        <v>91</v>
      </c>
      <c r="G66" s="38">
        <v>160</v>
      </c>
      <c r="H66" s="35"/>
      <c r="I66" s="35"/>
      <c r="J66" s="35">
        <f t="shared" si="0"/>
        <v>0</v>
      </c>
      <c r="K66" s="35">
        <f t="shared" si="1"/>
        <v>0</v>
      </c>
    </row>
    <row r="67" spans="2:11" ht="13.5">
      <c r="B67" s="8">
        <v>48</v>
      </c>
      <c r="C67" s="9"/>
      <c r="D67" s="7" t="s">
        <v>186</v>
      </c>
      <c r="E67" s="10" t="s">
        <v>69</v>
      </c>
      <c r="F67" s="6" t="s">
        <v>91</v>
      </c>
      <c r="G67" s="38">
        <v>64</v>
      </c>
      <c r="H67" s="35"/>
      <c r="I67" s="35"/>
      <c r="J67" s="35">
        <f t="shared" si="0"/>
        <v>0</v>
      </c>
      <c r="K67" s="35">
        <f t="shared" si="1"/>
        <v>0</v>
      </c>
    </row>
    <row r="68" spans="2:11" ht="13.5">
      <c r="B68" s="8">
        <v>49</v>
      </c>
      <c r="C68" s="9"/>
      <c r="D68" s="7" t="s">
        <v>187</v>
      </c>
      <c r="E68" s="10" t="s">
        <v>30</v>
      </c>
      <c r="F68" s="6" t="s">
        <v>91</v>
      </c>
      <c r="G68" s="38">
        <v>16</v>
      </c>
      <c r="H68" s="35"/>
      <c r="I68" s="35"/>
      <c r="J68" s="35">
        <f t="shared" si="0"/>
        <v>0</v>
      </c>
      <c r="K68" s="35">
        <f t="shared" si="1"/>
        <v>0</v>
      </c>
    </row>
    <row r="69" spans="2:11" ht="13.5">
      <c r="B69" s="8"/>
      <c r="C69" s="9">
        <v>16</v>
      </c>
      <c r="D69" s="23"/>
      <c r="E69" s="25" t="s">
        <v>70</v>
      </c>
      <c r="F69" s="6"/>
      <c r="G69" s="37"/>
      <c r="H69" s="35"/>
      <c r="I69" s="35"/>
      <c r="J69" s="35">
        <f t="shared" si="0"/>
        <v>0</v>
      </c>
      <c r="K69" s="35">
        <f t="shared" si="1"/>
        <v>0</v>
      </c>
    </row>
    <row r="70" spans="2:11" ht="13.5">
      <c r="B70" s="8">
        <v>50</v>
      </c>
      <c r="C70" s="9"/>
      <c r="D70" s="7" t="s">
        <v>161</v>
      </c>
      <c r="E70" s="10" t="s">
        <v>110</v>
      </c>
      <c r="F70" s="6" t="s">
        <v>91</v>
      </c>
      <c r="G70" s="38">
        <v>16</v>
      </c>
      <c r="H70" s="35"/>
      <c r="I70" s="35"/>
      <c r="J70" s="35">
        <f t="shared" si="0"/>
        <v>0</v>
      </c>
      <c r="K70" s="35">
        <f t="shared" si="1"/>
        <v>0</v>
      </c>
    </row>
    <row r="71" spans="2:11" ht="13.5">
      <c r="B71" s="8">
        <v>51</v>
      </c>
      <c r="C71" s="9"/>
      <c r="D71" s="7" t="s">
        <v>162</v>
      </c>
      <c r="E71" s="10" t="s">
        <v>111</v>
      </c>
      <c r="F71" s="6" t="s">
        <v>91</v>
      </c>
      <c r="G71" s="38">
        <v>32</v>
      </c>
      <c r="H71" s="35"/>
      <c r="I71" s="35"/>
      <c r="J71" s="35">
        <f t="shared" si="0"/>
        <v>0</v>
      </c>
      <c r="K71" s="35">
        <f t="shared" si="1"/>
        <v>0</v>
      </c>
    </row>
    <row r="72" spans="2:11" ht="13.5">
      <c r="B72" s="8">
        <v>52</v>
      </c>
      <c r="C72" s="9"/>
      <c r="D72" s="7" t="s">
        <v>163</v>
      </c>
      <c r="E72" s="10" t="s">
        <v>112</v>
      </c>
      <c r="F72" s="6" t="s">
        <v>50</v>
      </c>
      <c r="G72" s="38">
        <v>32</v>
      </c>
      <c r="H72" s="35"/>
      <c r="I72" s="35"/>
      <c r="J72" s="35">
        <f t="shared" si="0"/>
        <v>0</v>
      </c>
      <c r="K72" s="35">
        <f t="shared" si="1"/>
        <v>0</v>
      </c>
    </row>
    <row r="73" spans="2:11" ht="13.5">
      <c r="B73" s="8">
        <v>53</v>
      </c>
      <c r="C73" s="9"/>
      <c r="D73" s="7" t="s">
        <v>164</v>
      </c>
      <c r="E73" s="10" t="s">
        <v>43</v>
      </c>
      <c r="F73" s="6" t="s">
        <v>92</v>
      </c>
      <c r="G73" s="38">
        <v>72</v>
      </c>
      <c r="H73" s="35"/>
      <c r="I73" s="35"/>
      <c r="J73" s="35">
        <f t="shared" si="0"/>
        <v>0</v>
      </c>
      <c r="K73" s="35">
        <f t="shared" si="1"/>
        <v>0</v>
      </c>
    </row>
    <row r="74" spans="2:11" ht="13.5">
      <c r="B74" s="8">
        <v>54</v>
      </c>
      <c r="C74" s="9"/>
      <c r="D74" s="7" t="s">
        <v>165</v>
      </c>
      <c r="E74" s="10" t="s">
        <v>71</v>
      </c>
      <c r="F74" s="6" t="s">
        <v>92</v>
      </c>
      <c r="G74" s="38">
        <v>40</v>
      </c>
      <c r="H74" s="35"/>
      <c r="I74" s="35"/>
      <c r="J74" s="35">
        <f t="shared" si="0"/>
        <v>0</v>
      </c>
      <c r="K74" s="35">
        <f t="shared" si="1"/>
        <v>0</v>
      </c>
    </row>
    <row r="75" spans="2:11" ht="13.5">
      <c r="B75" s="8">
        <v>55</v>
      </c>
      <c r="C75" s="9"/>
      <c r="D75" s="7" t="s">
        <v>166</v>
      </c>
      <c r="E75" s="10" t="s">
        <v>72</v>
      </c>
      <c r="F75" s="6" t="s">
        <v>91</v>
      </c>
      <c r="G75" s="38">
        <v>120</v>
      </c>
      <c r="H75" s="35"/>
      <c r="I75" s="35"/>
      <c r="J75" s="35">
        <f t="shared" si="0"/>
        <v>0</v>
      </c>
      <c r="K75" s="35">
        <f t="shared" si="1"/>
        <v>0</v>
      </c>
    </row>
    <row r="76" spans="2:11" ht="27">
      <c r="B76" s="8">
        <v>56</v>
      </c>
      <c r="C76" s="9"/>
      <c r="D76" s="7" t="s">
        <v>167</v>
      </c>
      <c r="E76" s="10" t="s">
        <v>73</v>
      </c>
      <c r="F76" s="6" t="s">
        <v>91</v>
      </c>
      <c r="G76" s="38">
        <v>240</v>
      </c>
      <c r="H76" s="35"/>
      <c r="I76" s="35"/>
      <c r="J76" s="35">
        <f t="shared" si="0"/>
        <v>0</v>
      </c>
      <c r="K76" s="35">
        <f t="shared" si="1"/>
        <v>0</v>
      </c>
    </row>
    <row r="77" spans="2:11" ht="13.5">
      <c r="B77" s="8">
        <v>57</v>
      </c>
      <c r="C77" s="9"/>
      <c r="D77" s="7" t="s">
        <v>168</v>
      </c>
      <c r="E77" s="10" t="s">
        <v>74</v>
      </c>
      <c r="F77" s="6" t="s">
        <v>91</v>
      </c>
      <c r="G77" s="38">
        <v>120</v>
      </c>
      <c r="H77" s="35"/>
      <c r="I77" s="35"/>
      <c r="J77" s="35">
        <f t="shared" si="0"/>
        <v>0</v>
      </c>
      <c r="K77" s="35">
        <f t="shared" si="1"/>
        <v>0</v>
      </c>
    </row>
    <row r="78" spans="2:11" ht="27">
      <c r="B78" s="8">
        <v>58</v>
      </c>
      <c r="C78" s="9"/>
      <c r="D78" s="7" t="s">
        <v>169</v>
      </c>
      <c r="E78" s="10" t="s">
        <v>75</v>
      </c>
      <c r="F78" s="6" t="s">
        <v>91</v>
      </c>
      <c r="G78" s="38">
        <v>96</v>
      </c>
      <c r="H78" s="35"/>
      <c r="I78" s="35"/>
      <c r="J78" s="35">
        <f t="shared" si="0"/>
        <v>0</v>
      </c>
      <c r="K78" s="35">
        <f t="shared" si="1"/>
        <v>0</v>
      </c>
    </row>
    <row r="79" spans="2:11" ht="27" customHeight="1">
      <c r="B79" s="8">
        <v>59</v>
      </c>
      <c r="C79" s="9"/>
      <c r="D79" s="7" t="s">
        <v>170</v>
      </c>
      <c r="E79" s="10" t="s">
        <v>41</v>
      </c>
      <c r="F79" s="6" t="s">
        <v>90</v>
      </c>
      <c r="G79" s="38">
        <v>16</v>
      </c>
      <c r="H79" s="35"/>
      <c r="I79" s="35"/>
      <c r="J79" s="35">
        <f t="shared" si="0"/>
        <v>0</v>
      </c>
      <c r="K79" s="35">
        <f t="shared" si="1"/>
        <v>0</v>
      </c>
    </row>
    <row r="80" spans="2:11" ht="13.5">
      <c r="B80" s="8">
        <v>60</v>
      </c>
      <c r="C80" s="9"/>
      <c r="D80" s="7" t="s">
        <v>171</v>
      </c>
      <c r="E80" s="16" t="s">
        <v>78</v>
      </c>
      <c r="F80" s="6" t="s">
        <v>92</v>
      </c>
      <c r="G80" s="38">
        <v>32</v>
      </c>
      <c r="H80" s="35"/>
      <c r="I80" s="35"/>
      <c r="J80" s="35">
        <f aca="true" t="shared" si="2" ref="J80:J123">SUM(H80+I80)</f>
        <v>0</v>
      </c>
      <c r="K80" s="35">
        <f aca="true" t="shared" si="3" ref="K80:K131">ROUND(G80*J80,2)</f>
        <v>0</v>
      </c>
    </row>
    <row r="81" spans="2:11" ht="13.5">
      <c r="B81" s="8">
        <v>61</v>
      </c>
      <c r="C81" s="9"/>
      <c r="D81" s="7" t="s">
        <v>172</v>
      </c>
      <c r="E81" s="10" t="s">
        <v>76</v>
      </c>
      <c r="F81" s="6" t="s">
        <v>50</v>
      </c>
      <c r="G81" s="38">
        <v>2400</v>
      </c>
      <c r="H81" s="35"/>
      <c r="I81" s="35"/>
      <c r="J81" s="35">
        <f t="shared" si="2"/>
        <v>0</v>
      </c>
      <c r="K81" s="35">
        <f t="shared" si="3"/>
        <v>0</v>
      </c>
    </row>
    <row r="82" spans="2:11" ht="13.5">
      <c r="B82" s="8">
        <v>62</v>
      </c>
      <c r="C82" s="9"/>
      <c r="D82" s="7" t="s">
        <v>173</v>
      </c>
      <c r="E82" s="10" t="s">
        <v>77</v>
      </c>
      <c r="F82" s="6" t="s">
        <v>50</v>
      </c>
      <c r="G82" s="38">
        <v>3195</v>
      </c>
      <c r="H82" s="35"/>
      <c r="I82" s="35"/>
      <c r="J82" s="35">
        <f t="shared" si="2"/>
        <v>0</v>
      </c>
      <c r="K82" s="35">
        <f t="shared" si="3"/>
        <v>0</v>
      </c>
    </row>
    <row r="83" spans="2:11" ht="13.5">
      <c r="B83" s="8"/>
      <c r="C83" s="9">
        <v>17</v>
      </c>
      <c r="D83" s="23"/>
      <c r="E83" s="24" t="s">
        <v>79</v>
      </c>
      <c r="F83" s="6"/>
      <c r="G83" s="37"/>
      <c r="H83" s="35"/>
      <c r="I83" s="35"/>
      <c r="J83" s="35">
        <f t="shared" si="2"/>
        <v>0</v>
      </c>
      <c r="K83" s="35">
        <f t="shared" si="3"/>
        <v>0</v>
      </c>
    </row>
    <row r="84" spans="2:11" ht="27">
      <c r="B84" s="8">
        <v>63</v>
      </c>
      <c r="C84" s="9"/>
      <c r="D84" s="7" t="s">
        <v>153</v>
      </c>
      <c r="E84" s="10" t="s">
        <v>80</v>
      </c>
      <c r="F84" s="6" t="s">
        <v>90</v>
      </c>
      <c r="G84" s="38">
        <v>200</v>
      </c>
      <c r="H84" s="36"/>
      <c r="I84" s="35"/>
      <c r="J84" s="35">
        <f t="shared" si="2"/>
        <v>0</v>
      </c>
      <c r="K84" s="35">
        <f t="shared" si="3"/>
        <v>0</v>
      </c>
    </row>
    <row r="85" spans="2:11" ht="13.5">
      <c r="B85" s="8">
        <v>64</v>
      </c>
      <c r="C85" s="9"/>
      <c r="D85" s="7" t="s">
        <v>154</v>
      </c>
      <c r="E85" s="10" t="s">
        <v>81</v>
      </c>
      <c r="F85" s="6" t="s">
        <v>92</v>
      </c>
      <c r="G85" s="38">
        <v>32</v>
      </c>
      <c r="H85" s="35"/>
      <c r="I85" s="35"/>
      <c r="J85" s="35">
        <f t="shared" si="2"/>
        <v>0</v>
      </c>
      <c r="K85" s="35">
        <f t="shared" si="3"/>
        <v>0</v>
      </c>
    </row>
    <row r="86" spans="2:11" ht="13.5">
      <c r="B86" s="8">
        <v>65</v>
      </c>
      <c r="C86" s="9"/>
      <c r="D86" s="7" t="s">
        <v>155</v>
      </c>
      <c r="E86" s="10" t="s">
        <v>11</v>
      </c>
      <c r="F86" s="6" t="s">
        <v>92</v>
      </c>
      <c r="G86" s="38">
        <v>32</v>
      </c>
      <c r="H86" s="35"/>
      <c r="I86" s="35"/>
      <c r="J86" s="35">
        <f t="shared" si="2"/>
        <v>0</v>
      </c>
      <c r="K86" s="35">
        <f t="shared" si="3"/>
        <v>0</v>
      </c>
    </row>
    <row r="87" spans="2:11" ht="13.5" customHeight="1">
      <c r="B87" s="8">
        <v>66</v>
      </c>
      <c r="C87" s="9"/>
      <c r="D87" s="7" t="s">
        <v>156</v>
      </c>
      <c r="E87" s="10" t="s">
        <v>12</v>
      </c>
      <c r="F87" s="6" t="s">
        <v>92</v>
      </c>
      <c r="G87" s="38">
        <v>32</v>
      </c>
      <c r="H87" s="35"/>
      <c r="I87" s="35"/>
      <c r="J87" s="35">
        <f t="shared" si="2"/>
        <v>0</v>
      </c>
      <c r="K87" s="35">
        <f t="shared" si="3"/>
        <v>0</v>
      </c>
    </row>
    <row r="88" spans="2:11" ht="13.5" customHeight="1">
      <c r="B88" s="8">
        <v>67</v>
      </c>
      <c r="C88" s="9"/>
      <c r="D88" s="7" t="s">
        <v>157</v>
      </c>
      <c r="E88" s="10" t="s">
        <v>13</v>
      </c>
      <c r="F88" s="6" t="s">
        <v>92</v>
      </c>
      <c r="G88" s="38">
        <v>8</v>
      </c>
      <c r="H88" s="35"/>
      <c r="I88" s="35"/>
      <c r="J88" s="35">
        <f t="shared" si="2"/>
        <v>0</v>
      </c>
      <c r="K88" s="35">
        <f t="shared" si="3"/>
        <v>0</v>
      </c>
    </row>
    <row r="89" spans="2:11" ht="27" customHeight="1">
      <c r="B89" s="8">
        <v>68</v>
      </c>
      <c r="C89" s="9"/>
      <c r="D89" s="7" t="s">
        <v>158</v>
      </c>
      <c r="E89" s="10" t="s">
        <v>14</v>
      </c>
      <c r="F89" s="6" t="s">
        <v>92</v>
      </c>
      <c r="G89" s="38">
        <v>8</v>
      </c>
      <c r="H89" s="35"/>
      <c r="I89" s="35"/>
      <c r="J89" s="35">
        <f t="shared" si="2"/>
        <v>0</v>
      </c>
      <c r="K89" s="35">
        <f t="shared" si="3"/>
        <v>0</v>
      </c>
    </row>
    <row r="90" spans="2:11" ht="13.5">
      <c r="B90" s="8">
        <v>69</v>
      </c>
      <c r="C90" s="9"/>
      <c r="D90" s="7" t="s">
        <v>159</v>
      </c>
      <c r="E90" s="10" t="s">
        <v>15</v>
      </c>
      <c r="F90" s="6" t="s">
        <v>92</v>
      </c>
      <c r="G90" s="38">
        <v>15</v>
      </c>
      <c r="H90" s="35"/>
      <c r="I90" s="35"/>
      <c r="J90" s="35">
        <f t="shared" si="2"/>
        <v>0</v>
      </c>
      <c r="K90" s="35">
        <f t="shared" si="3"/>
        <v>0</v>
      </c>
    </row>
    <row r="91" spans="2:11" ht="13.5">
      <c r="B91" s="8">
        <v>70</v>
      </c>
      <c r="C91" s="9"/>
      <c r="D91" s="7" t="s">
        <v>160</v>
      </c>
      <c r="E91" s="10" t="s">
        <v>42</v>
      </c>
      <c r="F91" s="6" t="s">
        <v>90</v>
      </c>
      <c r="G91" s="38">
        <v>1</v>
      </c>
      <c r="H91" s="35"/>
      <c r="I91" s="35"/>
      <c r="J91" s="35">
        <f t="shared" si="2"/>
        <v>0</v>
      </c>
      <c r="K91" s="35">
        <f t="shared" si="3"/>
        <v>0</v>
      </c>
    </row>
    <row r="92" spans="2:11" ht="13.5">
      <c r="B92" s="6"/>
      <c r="C92" s="26">
        <v>18</v>
      </c>
      <c r="D92" s="7"/>
      <c r="E92" s="24" t="s">
        <v>86</v>
      </c>
      <c r="F92" s="6"/>
      <c r="G92" s="37"/>
      <c r="H92" s="35"/>
      <c r="I92" s="35"/>
      <c r="J92" s="35">
        <f t="shared" si="2"/>
        <v>0</v>
      </c>
      <c r="K92" s="35">
        <f t="shared" si="3"/>
        <v>0</v>
      </c>
    </row>
    <row r="93" spans="2:11" ht="13.5">
      <c r="B93" s="6">
        <v>71</v>
      </c>
      <c r="C93" s="10"/>
      <c r="D93" s="7" t="s">
        <v>142</v>
      </c>
      <c r="E93" s="10" t="s">
        <v>88</v>
      </c>
      <c r="F93" s="6" t="s">
        <v>103</v>
      </c>
      <c r="G93" s="38">
        <v>240</v>
      </c>
      <c r="H93" s="35"/>
      <c r="I93" s="35"/>
      <c r="J93" s="35">
        <f t="shared" si="2"/>
        <v>0</v>
      </c>
      <c r="K93" s="35">
        <f t="shared" si="3"/>
        <v>0</v>
      </c>
    </row>
    <row r="94" spans="2:11" ht="13.5">
      <c r="B94" s="6">
        <v>72</v>
      </c>
      <c r="C94" s="10"/>
      <c r="D94" s="7" t="s">
        <v>143</v>
      </c>
      <c r="E94" s="10" t="s">
        <v>89</v>
      </c>
      <c r="F94" s="6" t="s">
        <v>91</v>
      </c>
      <c r="G94" s="38">
        <v>4000</v>
      </c>
      <c r="H94" s="35"/>
      <c r="I94" s="35"/>
      <c r="J94" s="35">
        <f t="shared" si="2"/>
        <v>0</v>
      </c>
      <c r="K94" s="35">
        <f t="shared" si="3"/>
        <v>0</v>
      </c>
    </row>
    <row r="95" spans="2:11" ht="13.5">
      <c r="B95" s="6">
        <v>73</v>
      </c>
      <c r="C95" s="10"/>
      <c r="D95" s="7" t="s">
        <v>144</v>
      </c>
      <c r="E95" s="10" t="s">
        <v>16</v>
      </c>
      <c r="F95" s="6" t="s">
        <v>91</v>
      </c>
      <c r="G95" s="38">
        <v>4000</v>
      </c>
      <c r="H95" s="35"/>
      <c r="I95" s="35"/>
      <c r="J95" s="35">
        <f t="shared" si="2"/>
        <v>0</v>
      </c>
      <c r="K95" s="35">
        <f t="shared" si="3"/>
        <v>0</v>
      </c>
    </row>
    <row r="96" spans="2:11" s="11" customFormat="1" ht="13.5">
      <c r="B96" s="6">
        <v>74</v>
      </c>
      <c r="C96" s="10"/>
      <c r="D96" s="7" t="s">
        <v>145</v>
      </c>
      <c r="E96" s="17" t="s">
        <v>104</v>
      </c>
      <c r="F96" s="6" t="s">
        <v>91</v>
      </c>
      <c r="G96" s="37">
        <v>4000</v>
      </c>
      <c r="H96" s="35"/>
      <c r="I96" s="35"/>
      <c r="J96" s="35">
        <f t="shared" si="2"/>
        <v>0</v>
      </c>
      <c r="K96" s="35">
        <f t="shared" si="3"/>
        <v>0</v>
      </c>
    </row>
    <row r="97" spans="2:11" ht="13.5">
      <c r="B97" s="6">
        <v>75</v>
      </c>
      <c r="C97" s="10"/>
      <c r="D97" s="7" t="s">
        <v>146</v>
      </c>
      <c r="E97" s="10" t="s">
        <v>105</v>
      </c>
      <c r="F97" s="6" t="s">
        <v>91</v>
      </c>
      <c r="G97" s="38">
        <v>4000</v>
      </c>
      <c r="H97" s="35"/>
      <c r="I97" s="35"/>
      <c r="J97" s="35">
        <f t="shared" si="2"/>
        <v>0</v>
      </c>
      <c r="K97" s="35">
        <f t="shared" si="3"/>
        <v>0</v>
      </c>
    </row>
    <row r="98" spans="2:11" ht="27">
      <c r="B98" s="6">
        <v>76</v>
      </c>
      <c r="C98" s="10"/>
      <c r="D98" s="7" t="s">
        <v>147</v>
      </c>
      <c r="E98" s="10" t="s">
        <v>106</v>
      </c>
      <c r="F98" s="6" t="s">
        <v>91</v>
      </c>
      <c r="G98" s="38">
        <v>400</v>
      </c>
      <c r="H98" s="35"/>
      <c r="I98" s="35"/>
      <c r="J98" s="35">
        <f t="shared" si="2"/>
        <v>0</v>
      </c>
      <c r="K98" s="35">
        <f t="shared" si="3"/>
        <v>0</v>
      </c>
    </row>
    <row r="99" spans="2:11" ht="27">
      <c r="B99" s="6">
        <v>77</v>
      </c>
      <c r="C99" s="10"/>
      <c r="D99" s="7" t="s">
        <v>148</v>
      </c>
      <c r="E99" s="10" t="s">
        <v>107</v>
      </c>
      <c r="F99" s="6" t="s">
        <v>91</v>
      </c>
      <c r="G99" s="38">
        <v>400</v>
      </c>
      <c r="H99" s="35"/>
      <c r="I99" s="35"/>
      <c r="J99" s="35">
        <f t="shared" si="2"/>
        <v>0</v>
      </c>
      <c r="K99" s="35">
        <f t="shared" si="3"/>
        <v>0</v>
      </c>
    </row>
    <row r="100" spans="2:11" ht="27">
      <c r="B100" s="6">
        <v>78</v>
      </c>
      <c r="C100" s="10"/>
      <c r="D100" s="7" t="s">
        <v>149</v>
      </c>
      <c r="E100" s="10" t="s">
        <v>108</v>
      </c>
      <c r="F100" s="6" t="s">
        <v>90</v>
      </c>
      <c r="G100" s="38">
        <v>440</v>
      </c>
      <c r="H100" s="35"/>
      <c r="I100" s="35"/>
      <c r="J100" s="35">
        <f t="shared" si="2"/>
        <v>0</v>
      </c>
      <c r="K100" s="35">
        <f t="shared" si="3"/>
        <v>0</v>
      </c>
    </row>
    <row r="101" spans="2:11" ht="27">
      <c r="B101" s="6">
        <v>79</v>
      </c>
      <c r="C101" s="10"/>
      <c r="D101" s="7" t="s">
        <v>150</v>
      </c>
      <c r="E101" s="10" t="s">
        <v>109</v>
      </c>
      <c r="F101" s="6" t="s">
        <v>90</v>
      </c>
      <c r="G101" s="38">
        <v>4400</v>
      </c>
      <c r="H101" s="35"/>
      <c r="I101" s="35"/>
      <c r="J101" s="35">
        <f t="shared" si="2"/>
        <v>0</v>
      </c>
      <c r="K101" s="35">
        <f t="shared" si="3"/>
        <v>0</v>
      </c>
    </row>
    <row r="102" spans="2:11" ht="13.5" customHeight="1">
      <c r="B102" s="6">
        <v>80</v>
      </c>
      <c r="C102" s="10"/>
      <c r="D102" s="7" t="s">
        <v>151</v>
      </c>
      <c r="E102" s="10" t="s">
        <v>100</v>
      </c>
      <c r="F102" s="6" t="s">
        <v>91</v>
      </c>
      <c r="G102" s="38">
        <v>40</v>
      </c>
      <c r="H102" s="35"/>
      <c r="I102" s="35"/>
      <c r="J102" s="35">
        <f t="shared" si="2"/>
        <v>0</v>
      </c>
      <c r="K102" s="35">
        <f t="shared" si="3"/>
        <v>0</v>
      </c>
    </row>
    <row r="103" spans="2:42" s="13" customFormat="1" ht="13.5">
      <c r="B103" s="6">
        <v>81</v>
      </c>
      <c r="C103" s="10"/>
      <c r="D103" s="7" t="s">
        <v>152</v>
      </c>
      <c r="E103" s="18" t="s">
        <v>56</v>
      </c>
      <c r="F103" s="6" t="s">
        <v>90</v>
      </c>
      <c r="G103" s="39">
        <v>400</v>
      </c>
      <c r="H103" s="35"/>
      <c r="I103" s="35"/>
      <c r="J103" s="35">
        <f t="shared" si="2"/>
        <v>0</v>
      </c>
      <c r="K103" s="35">
        <f t="shared" si="3"/>
        <v>0</v>
      </c>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row>
    <row r="104" spans="2:11" ht="13.5">
      <c r="B104" s="6"/>
      <c r="C104" s="26">
        <v>19</v>
      </c>
      <c r="D104" s="7"/>
      <c r="E104" s="24" t="s">
        <v>87</v>
      </c>
      <c r="F104" s="6"/>
      <c r="G104" s="37"/>
      <c r="H104" s="35"/>
      <c r="I104" s="35"/>
      <c r="J104" s="35">
        <f t="shared" si="2"/>
        <v>0</v>
      </c>
      <c r="K104" s="35">
        <f t="shared" si="3"/>
        <v>0</v>
      </c>
    </row>
    <row r="105" spans="2:11" ht="27">
      <c r="B105" s="6">
        <v>82</v>
      </c>
      <c r="C105" s="10"/>
      <c r="D105" s="7" t="s">
        <v>131</v>
      </c>
      <c r="E105" s="10" t="s">
        <v>18</v>
      </c>
      <c r="F105" s="6" t="s">
        <v>90</v>
      </c>
      <c r="G105" s="38">
        <v>200</v>
      </c>
      <c r="H105" s="35"/>
      <c r="I105" s="35"/>
      <c r="J105" s="35">
        <f t="shared" si="2"/>
        <v>0</v>
      </c>
      <c r="K105" s="35">
        <f t="shared" si="3"/>
        <v>0</v>
      </c>
    </row>
    <row r="106" spans="2:11" ht="13.5">
      <c r="B106" s="6">
        <v>83</v>
      </c>
      <c r="C106" s="10"/>
      <c r="D106" s="7" t="s">
        <v>132</v>
      </c>
      <c r="E106" s="10" t="s">
        <v>102</v>
      </c>
      <c r="F106" s="6" t="s">
        <v>91</v>
      </c>
      <c r="G106" s="38">
        <v>1200</v>
      </c>
      <c r="H106" s="35"/>
      <c r="I106" s="35"/>
      <c r="J106" s="35">
        <f t="shared" si="2"/>
        <v>0</v>
      </c>
      <c r="K106" s="35">
        <f t="shared" si="3"/>
        <v>0</v>
      </c>
    </row>
    <row r="107" spans="2:11" ht="13.5">
      <c r="B107" s="6">
        <v>84</v>
      </c>
      <c r="C107" s="10"/>
      <c r="D107" s="7" t="s">
        <v>133</v>
      </c>
      <c r="E107" s="10" t="s">
        <v>95</v>
      </c>
      <c r="F107" s="6" t="s">
        <v>92</v>
      </c>
      <c r="G107" s="38">
        <v>32</v>
      </c>
      <c r="H107" s="35"/>
      <c r="I107" s="35"/>
      <c r="J107" s="35">
        <f t="shared" si="2"/>
        <v>0</v>
      </c>
      <c r="K107" s="35">
        <f t="shared" si="3"/>
        <v>0</v>
      </c>
    </row>
    <row r="108" spans="2:11" ht="13.5">
      <c r="B108" s="6">
        <v>85</v>
      </c>
      <c r="C108" s="10"/>
      <c r="D108" s="7" t="s">
        <v>134</v>
      </c>
      <c r="E108" s="10" t="s">
        <v>94</v>
      </c>
      <c r="F108" s="6" t="s">
        <v>90</v>
      </c>
      <c r="G108" s="38">
        <v>360</v>
      </c>
      <c r="H108" s="35"/>
      <c r="I108" s="35"/>
      <c r="J108" s="35">
        <f t="shared" si="2"/>
        <v>0</v>
      </c>
      <c r="K108" s="35">
        <f t="shared" si="3"/>
        <v>0</v>
      </c>
    </row>
    <row r="109" spans="2:11" ht="13.5">
      <c r="B109" s="6">
        <v>86</v>
      </c>
      <c r="C109" s="10"/>
      <c r="D109" s="7" t="s">
        <v>135</v>
      </c>
      <c r="E109" s="10" t="s">
        <v>17</v>
      </c>
      <c r="F109" s="6" t="s">
        <v>90</v>
      </c>
      <c r="G109" s="38">
        <v>1200</v>
      </c>
      <c r="H109" s="35"/>
      <c r="I109" s="35"/>
      <c r="J109" s="35">
        <f t="shared" si="2"/>
        <v>0</v>
      </c>
      <c r="K109" s="35">
        <f t="shared" si="3"/>
        <v>0</v>
      </c>
    </row>
    <row r="110" spans="2:11" ht="13.5">
      <c r="B110" s="6">
        <v>87</v>
      </c>
      <c r="C110" s="10"/>
      <c r="D110" s="7" t="s">
        <v>136</v>
      </c>
      <c r="E110" s="10" t="s">
        <v>21</v>
      </c>
      <c r="F110" s="6" t="s">
        <v>90</v>
      </c>
      <c r="G110" s="38">
        <v>480</v>
      </c>
      <c r="H110" s="35"/>
      <c r="I110" s="35"/>
      <c r="J110" s="35">
        <f t="shared" si="2"/>
        <v>0</v>
      </c>
      <c r="K110" s="35">
        <f t="shared" si="3"/>
        <v>0</v>
      </c>
    </row>
    <row r="111" spans="2:11" ht="13.5">
      <c r="B111" s="6">
        <v>88</v>
      </c>
      <c r="C111" s="10"/>
      <c r="D111" s="7" t="s">
        <v>137</v>
      </c>
      <c r="E111" s="10" t="s">
        <v>22</v>
      </c>
      <c r="F111" s="6" t="s">
        <v>91</v>
      </c>
      <c r="G111" s="38">
        <v>200</v>
      </c>
      <c r="H111" s="35"/>
      <c r="I111" s="35"/>
      <c r="J111" s="35">
        <f t="shared" si="2"/>
        <v>0</v>
      </c>
      <c r="K111" s="35">
        <f t="shared" si="3"/>
        <v>0</v>
      </c>
    </row>
    <row r="112" spans="2:11" ht="13.5">
      <c r="B112" s="6">
        <v>89</v>
      </c>
      <c r="C112" s="10"/>
      <c r="D112" s="7" t="s">
        <v>138</v>
      </c>
      <c r="E112" s="10" t="s">
        <v>23</v>
      </c>
      <c r="F112" s="6" t="s">
        <v>90</v>
      </c>
      <c r="G112" s="38">
        <v>200</v>
      </c>
      <c r="H112" s="35"/>
      <c r="I112" s="35"/>
      <c r="J112" s="35">
        <f t="shared" si="2"/>
        <v>0</v>
      </c>
      <c r="K112" s="35">
        <f t="shared" si="3"/>
        <v>0</v>
      </c>
    </row>
    <row r="113" spans="2:11" ht="13.5">
      <c r="B113" s="6">
        <v>90</v>
      </c>
      <c r="C113" s="10"/>
      <c r="D113" s="7" t="s">
        <v>139</v>
      </c>
      <c r="E113" s="10" t="s">
        <v>96</v>
      </c>
      <c r="F113" s="6" t="s">
        <v>92</v>
      </c>
      <c r="G113" s="38">
        <v>48</v>
      </c>
      <c r="H113" s="35"/>
      <c r="I113" s="35"/>
      <c r="J113" s="35">
        <f t="shared" si="2"/>
        <v>0</v>
      </c>
      <c r="K113" s="35">
        <f t="shared" si="3"/>
        <v>0</v>
      </c>
    </row>
    <row r="114" spans="2:11" ht="13.5">
      <c r="B114" s="6">
        <v>91</v>
      </c>
      <c r="C114" s="10"/>
      <c r="D114" s="7" t="s">
        <v>140</v>
      </c>
      <c r="E114" s="10" t="s">
        <v>85</v>
      </c>
      <c r="F114" s="6" t="s">
        <v>92</v>
      </c>
      <c r="G114" s="38">
        <v>32</v>
      </c>
      <c r="H114" s="35"/>
      <c r="I114" s="35"/>
      <c r="J114" s="35">
        <f t="shared" si="2"/>
        <v>0</v>
      </c>
      <c r="K114" s="35">
        <f t="shared" si="3"/>
        <v>0</v>
      </c>
    </row>
    <row r="115" spans="2:11" ht="13.5">
      <c r="B115" s="6">
        <v>92</v>
      </c>
      <c r="C115" s="10"/>
      <c r="D115" s="7" t="s">
        <v>141</v>
      </c>
      <c r="E115" s="10" t="s">
        <v>24</v>
      </c>
      <c r="F115" s="6" t="s">
        <v>90</v>
      </c>
      <c r="G115" s="38">
        <v>360</v>
      </c>
      <c r="H115" s="35"/>
      <c r="I115" s="35"/>
      <c r="J115" s="35">
        <f t="shared" si="2"/>
        <v>0</v>
      </c>
      <c r="K115" s="35">
        <f t="shared" si="3"/>
        <v>0</v>
      </c>
    </row>
    <row r="116" spans="2:11" ht="13.5">
      <c r="B116" s="8"/>
      <c r="C116" s="27">
        <v>20</v>
      </c>
      <c r="D116" s="23"/>
      <c r="E116" s="24" t="s">
        <v>82</v>
      </c>
      <c r="F116" s="26"/>
      <c r="G116" s="37"/>
      <c r="H116" s="35"/>
      <c r="I116" s="35"/>
      <c r="J116" s="35">
        <f t="shared" si="2"/>
        <v>0</v>
      </c>
      <c r="K116" s="35">
        <f t="shared" si="3"/>
        <v>0</v>
      </c>
    </row>
    <row r="117" spans="2:11" ht="13.5">
      <c r="B117" s="8">
        <v>93</v>
      </c>
      <c r="C117" s="9"/>
      <c r="D117" s="7" t="s">
        <v>127</v>
      </c>
      <c r="E117" s="10" t="s">
        <v>83</v>
      </c>
      <c r="F117" s="6" t="s">
        <v>103</v>
      </c>
      <c r="G117" s="38">
        <v>160</v>
      </c>
      <c r="H117" s="35"/>
      <c r="I117" s="35"/>
      <c r="J117" s="35">
        <f t="shared" si="2"/>
        <v>0</v>
      </c>
      <c r="K117" s="35">
        <f t="shared" si="3"/>
        <v>0</v>
      </c>
    </row>
    <row r="118" spans="2:11" ht="13.5">
      <c r="B118" s="8">
        <v>94</v>
      </c>
      <c r="C118" s="9"/>
      <c r="D118" s="7" t="s">
        <v>128</v>
      </c>
      <c r="E118" s="10" t="s">
        <v>65</v>
      </c>
      <c r="F118" s="6" t="s">
        <v>92</v>
      </c>
      <c r="G118" s="38">
        <v>37</v>
      </c>
      <c r="H118" s="35"/>
      <c r="I118" s="35"/>
      <c r="J118" s="35">
        <f t="shared" si="2"/>
        <v>0</v>
      </c>
      <c r="K118" s="35">
        <f t="shared" si="3"/>
        <v>0</v>
      </c>
    </row>
    <row r="119" spans="2:11" ht="27">
      <c r="B119" s="8">
        <v>95</v>
      </c>
      <c r="C119" s="9"/>
      <c r="D119" s="7" t="s">
        <v>129</v>
      </c>
      <c r="E119" s="10" t="s">
        <v>84</v>
      </c>
      <c r="F119" s="6" t="s">
        <v>91</v>
      </c>
      <c r="G119" s="38">
        <v>800</v>
      </c>
      <c r="H119" s="35"/>
      <c r="I119" s="35"/>
      <c r="J119" s="35">
        <f t="shared" si="2"/>
        <v>0</v>
      </c>
      <c r="K119" s="35">
        <f t="shared" si="3"/>
        <v>0</v>
      </c>
    </row>
    <row r="120" spans="2:11" ht="27">
      <c r="B120" s="6">
        <v>96</v>
      </c>
      <c r="C120" s="10"/>
      <c r="D120" s="7" t="s">
        <v>130</v>
      </c>
      <c r="E120" s="10" t="s">
        <v>25</v>
      </c>
      <c r="F120" s="6" t="s">
        <v>103</v>
      </c>
      <c r="G120" s="38">
        <v>480</v>
      </c>
      <c r="H120" s="35"/>
      <c r="I120" s="35"/>
      <c r="J120" s="35">
        <f t="shared" si="2"/>
        <v>0</v>
      </c>
      <c r="K120" s="35">
        <f t="shared" si="3"/>
        <v>0</v>
      </c>
    </row>
    <row r="121" spans="2:11" ht="13.5">
      <c r="B121" s="6"/>
      <c r="C121" s="26">
        <v>21</v>
      </c>
      <c r="D121" s="7"/>
      <c r="E121" s="24" t="s">
        <v>1</v>
      </c>
      <c r="F121" s="6"/>
      <c r="G121" s="37"/>
      <c r="H121" s="35"/>
      <c r="I121" s="35"/>
      <c r="J121" s="35">
        <f t="shared" si="2"/>
        <v>0</v>
      </c>
      <c r="K121" s="35">
        <f t="shared" si="3"/>
        <v>0</v>
      </c>
    </row>
    <row r="122" spans="2:11" ht="13.5">
      <c r="B122" s="6">
        <v>97</v>
      </c>
      <c r="C122" s="10"/>
      <c r="D122" s="7" t="s">
        <v>117</v>
      </c>
      <c r="E122" s="10" t="s">
        <v>2</v>
      </c>
      <c r="F122" s="6" t="s">
        <v>97</v>
      </c>
      <c r="G122" s="38">
        <v>1</v>
      </c>
      <c r="H122" s="35"/>
      <c r="I122" s="35"/>
      <c r="J122" s="35">
        <f t="shared" si="2"/>
        <v>0</v>
      </c>
      <c r="K122" s="35">
        <f t="shared" si="3"/>
        <v>0</v>
      </c>
    </row>
    <row r="123" spans="2:11" ht="13.5" customHeight="1">
      <c r="B123" s="6">
        <v>98</v>
      </c>
      <c r="C123" s="10"/>
      <c r="D123" s="7" t="s">
        <v>118</v>
      </c>
      <c r="E123" s="10" t="s">
        <v>3</v>
      </c>
      <c r="F123" s="6" t="s">
        <v>97</v>
      </c>
      <c r="G123" s="38">
        <v>1</v>
      </c>
      <c r="H123" s="35"/>
      <c r="I123" s="35"/>
      <c r="J123" s="35">
        <f t="shared" si="2"/>
        <v>0</v>
      </c>
      <c r="K123" s="35">
        <f t="shared" si="3"/>
        <v>0</v>
      </c>
    </row>
    <row r="124" spans="2:11" ht="41.25" customHeight="1">
      <c r="B124" s="6">
        <v>99</v>
      </c>
      <c r="C124" s="14"/>
      <c r="D124" s="7" t="s">
        <v>119</v>
      </c>
      <c r="E124" s="17" t="s">
        <v>224</v>
      </c>
      <c r="F124" s="6" t="s">
        <v>92</v>
      </c>
      <c r="G124" s="38">
        <v>1</v>
      </c>
      <c r="H124" s="35"/>
      <c r="I124" s="35"/>
      <c r="J124" s="35">
        <f>SUM(K15:K120)*0.03</f>
        <v>0</v>
      </c>
      <c r="K124" s="35">
        <f>ROUND(G124*J124,2)</f>
        <v>0</v>
      </c>
    </row>
    <row r="125" spans="2:11" ht="41.25" customHeight="1">
      <c r="B125" s="6">
        <v>100</v>
      </c>
      <c r="C125" s="14"/>
      <c r="D125" s="7" t="s">
        <v>120</v>
      </c>
      <c r="E125" s="17" t="s">
        <v>225</v>
      </c>
      <c r="F125" s="6" t="s">
        <v>92</v>
      </c>
      <c r="G125" s="38">
        <v>1</v>
      </c>
      <c r="H125" s="35"/>
      <c r="I125" s="35"/>
      <c r="J125" s="35">
        <f>SUM(K15:K120)*0.01</f>
        <v>0</v>
      </c>
      <c r="K125" s="35">
        <f>ROUND(G125*J125,2)</f>
        <v>0</v>
      </c>
    </row>
    <row r="126" spans="2:11" ht="13.5">
      <c r="B126" s="6">
        <v>101</v>
      </c>
      <c r="C126" s="14"/>
      <c r="D126" s="7" t="s">
        <v>121</v>
      </c>
      <c r="E126" s="17" t="s">
        <v>0</v>
      </c>
      <c r="F126" s="6" t="s">
        <v>92</v>
      </c>
      <c r="G126" s="38">
        <v>30</v>
      </c>
      <c r="H126" s="30">
        <v>52</v>
      </c>
      <c r="I126" s="30">
        <v>0</v>
      </c>
      <c r="J126" s="30">
        <v>52</v>
      </c>
      <c r="K126" s="35">
        <f>ROUND(G126*J126,2)</f>
        <v>1560</v>
      </c>
    </row>
    <row r="127" spans="2:11" ht="27">
      <c r="B127" s="6"/>
      <c r="C127" s="14"/>
      <c r="D127" s="7"/>
      <c r="E127" s="17" t="s">
        <v>240</v>
      </c>
      <c r="F127" s="6"/>
      <c r="G127" s="38"/>
      <c r="H127" s="30"/>
      <c r="I127" s="30"/>
      <c r="J127" s="30"/>
      <c r="K127" s="35">
        <f t="shared" si="3"/>
        <v>0</v>
      </c>
    </row>
    <row r="128" spans="2:11" ht="288" customHeight="1">
      <c r="B128" s="6">
        <v>102</v>
      </c>
      <c r="C128" s="14"/>
      <c r="D128" s="7"/>
      <c r="E128" s="17" t="s">
        <v>238</v>
      </c>
      <c r="F128" s="31" t="s">
        <v>244</v>
      </c>
      <c r="G128" s="33"/>
      <c r="H128" s="31" t="s">
        <v>239</v>
      </c>
      <c r="I128" s="30"/>
      <c r="J128" s="30">
        <v>1560</v>
      </c>
      <c r="K128" s="35">
        <f>ROUND(G128*J128,2)</f>
        <v>0</v>
      </c>
    </row>
    <row r="129" spans="2:11" ht="199.5" customHeight="1">
      <c r="B129" s="6">
        <v>103</v>
      </c>
      <c r="C129" s="14"/>
      <c r="D129" s="7"/>
      <c r="E129" s="17" t="s">
        <v>241</v>
      </c>
      <c r="F129" s="31" t="s">
        <v>244</v>
      </c>
      <c r="G129" s="33"/>
      <c r="H129" s="31" t="s">
        <v>239</v>
      </c>
      <c r="I129" s="30"/>
      <c r="J129" s="30">
        <v>1560</v>
      </c>
      <c r="K129" s="35">
        <f>ROUND(G129*J129,2)</f>
        <v>0</v>
      </c>
    </row>
    <row r="130" spans="2:11" ht="252.75" customHeight="1">
      <c r="B130" s="6">
        <v>104</v>
      </c>
      <c r="C130" s="14"/>
      <c r="D130" s="7"/>
      <c r="E130" s="17" t="s">
        <v>242</v>
      </c>
      <c r="F130" s="6" t="s">
        <v>244</v>
      </c>
      <c r="G130" s="34"/>
      <c r="H130" s="31" t="s">
        <v>239</v>
      </c>
      <c r="I130" s="30"/>
      <c r="J130" s="30">
        <v>1560</v>
      </c>
      <c r="K130" s="35">
        <f t="shared" si="3"/>
        <v>0</v>
      </c>
    </row>
    <row r="131" spans="2:11" ht="266.25" customHeight="1">
      <c r="B131" s="6">
        <v>105</v>
      </c>
      <c r="C131" s="14"/>
      <c r="D131" s="7"/>
      <c r="E131" s="17" t="s">
        <v>243</v>
      </c>
      <c r="F131" s="31" t="s">
        <v>244</v>
      </c>
      <c r="G131" s="33"/>
      <c r="H131" s="31" t="s">
        <v>239</v>
      </c>
      <c r="I131" s="30"/>
      <c r="J131" s="30">
        <v>1560</v>
      </c>
      <c r="K131" s="35">
        <f t="shared" si="3"/>
        <v>0</v>
      </c>
    </row>
    <row r="132" spans="2:11" ht="13.5">
      <c r="B132" s="6"/>
      <c r="C132" s="14"/>
      <c r="D132" s="7"/>
      <c r="E132" s="32" t="s">
        <v>233</v>
      </c>
      <c r="F132" s="6"/>
      <c r="G132" s="22"/>
      <c r="H132" s="22"/>
      <c r="I132" s="22"/>
      <c r="J132" s="22"/>
      <c r="K132" s="30">
        <f>SUM(K15:K131)</f>
        <v>1560</v>
      </c>
    </row>
    <row r="134" spans="1:6" ht="244.5" customHeight="1">
      <c r="A134" s="15"/>
      <c r="B134" s="44" t="s">
        <v>245</v>
      </c>
      <c r="C134" s="44"/>
      <c r="D134" s="44"/>
      <c r="E134" s="44"/>
      <c r="F134" s="44"/>
    </row>
    <row r="136" spans="2:6" ht="13.5">
      <c r="B136" s="41" t="s">
        <v>223</v>
      </c>
      <c r="C136" s="41"/>
      <c r="D136" s="41"/>
      <c r="E136" s="40" t="s">
        <v>234</v>
      </c>
      <c r="F136" s="40"/>
    </row>
    <row r="137" spans="2:6" ht="13.5">
      <c r="B137" s="41"/>
      <c r="C137" s="41"/>
      <c r="D137" s="41"/>
      <c r="E137" s="40" t="s">
        <v>235</v>
      </c>
      <c r="F137" s="40"/>
    </row>
  </sheetData>
  <sheetProtection/>
  <autoFilter ref="B13:K132"/>
  <mergeCells count="12">
    <mergeCell ref="B137:D137"/>
    <mergeCell ref="E137:F137"/>
    <mergeCell ref="B9:F9"/>
    <mergeCell ref="B10:F10"/>
    <mergeCell ref="B6:F6"/>
    <mergeCell ref="B136:D136"/>
    <mergeCell ref="E136:F136"/>
    <mergeCell ref="B8:F8"/>
    <mergeCell ref="B11:F11"/>
    <mergeCell ref="B12:F12"/>
    <mergeCell ref="B4:F4"/>
    <mergeCell ref="B134:F134"/>
  </mergeCells>
  <printOptions/>
  <pageMargins left="0.5511811023622047" right="0.1968503937007874" top="0.29" bottom="0.57" header="0.17" footer="0.35"/>
  <pageSetup horizontalDpi="600" verticalDpi="600" orientation="landscape" paperSize="9" scale="85" r:id="rId1"/>
  <headerFooter alignWithMargins="0">
    <oddFooter>&amp;RСтр. &amp;P от &amp;N</oddFooter>
  </headerFooter>
  <rowBreaks count="3" manualBreakCount="3">
    <brk id="34" max="10" man="1"/>
    <brk id="68" max="10" man="1"/>
    <brk id="103" max="10"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EVN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Kumme</dc:creator>
  <cp:keywords/>
  <dc:description/>
  <cp:lastModifiedBy>Kerechiev Nikolay</cp:lastModifiedBy>
  <cp:lastPrinted>2019-03-27T11:40:23Z</cp:lastPrinted>
  <dcterms:created xsi:type="dcterms:W3CDTF">2010-03-25T10:18:35Z</dcterms:created>
  <dcterms:modified xsi:type="dcterms:W3CDTF">2019-04-03T07:46:11Z</dcterms:modified>
  <cp:category/>
  <cp:version/>
  <cp:contentType/>
  <cp:contentStatus/>
</cp:coreProperties>
</file>