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5" yWindow="15" windowWidth="15615" windowHeight="13050" activeTab="0"/>
  </bookViews>
  <sheets>
    <sheet name="Количествена сметка" sheetId="1" r:id="rId1"/>
  </sheets>
  <externalReferences>
    <externalReference r:id="rId4"/>
  </externalReferences>
  <definedNames>
    <definedName name="_xlnm._FilterDatabase" localSheetId="0" hidden="1">'Количествена сметка'!$B$7:$I$7</definedName>
  </definedNames>
  <calcPr fullCalcOnLoad="1"/>
</workbook>
</file>

<file path=xl/sharedStrings.xml><?xml version="1.0" encoding="utf-8"?>
<sst xmlns="http://schemas.openxmlformats.org/spreadsheetml/2006/main" count="204" uniqueCount="132">
  <si>
    <t>11</t>
  </si>
  <si>
    <t>12</t>
  </si>
  <si>
    <t>13</t>
  </si>
  <si>
    <t>14</t>
  </si>
  <si>
    <t>16</t>
  </si>
  <si>
    <t>20</t>
  </si>
  <si>
    <t>22</t>
  </si>
  <si>
    <t>2</t>
  </si>
  <si>
    <t>30</t>
  </si>
  <si>
    <t>4</t>
  </si>
  <si>
    <t xml:space="preserve">Поз. №  </t>
  </si>
  <si>
    <t xml:space="preserve">Количество </t>
  </si>
  <si>
    <t xml:space="preserve">Кратък текст
</t>
  </si>
  <si>
    <t>1</t>
  </si>
  <si>
    <t>3</t>
  </si>
  <si>
    <t>5</t>
  </si>
  <si>
    <t>6</t>
  </si>
  <si>
    <t>7</t>
  </si>
  <si>
    <t>8</t>
  </si>
  <si>
    <t>9</t>
  </si>
  <si>
    <t>10</t>
  </si>
  <si>
    <t>15</t>
  </si>
  <si>
    <t>17</t>
  </si>
  <si>
    <t>19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</si>
  <si>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</si>
  <si>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</si>
  <si>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</si>
  <si>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</si>
  <si>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</si>
  <si>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</si>
  <si>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</si>
  <si>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</si>
  <si>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</si>
  <si>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</si>
  <si>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</si>
  <si>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</si>
  <si>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</si>
  <si>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</si>
  <si>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</si>
  <si>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18</t>
  </si>
  <si>
    <t xml:space="preserve">Мерна единица </t>
  </si>
  <si>
    <t>БР</t>
  </si>
  <si>
    <t>M3</t>
  </si>
  <si>
    <t>Надбавка към цената за скали</t>
  </si>
  <si>
    <t>Изправяне на СБ стълб НЦГ-13м</t>
  </si>
  <si>
    <t>Изправяне на ЖР стълб норм. НМГ 951</t>
  </si>
  <si>
    <t>Изправяне на ЖР стълб + 2м НМГ 951</t>
  </si>
  <si>
    <t>Изправяне на ЖР стълб + 2м ЪМ 20-951</t>
  </si>
  <si>
    <t>Изправяне на ЖРст.норм.ЪМ60-951</t>
  </si>
  <si>
    <t>Добавка за по-голяма основа</t>
  </si>
  <si>
    <t>Монтаж на подпорен изолатор</t>
  </si>
  <si>
    <t>Монтаж на изолаторна верига</t>
  </si>
  <si>
    <t>Монтаж на опъвателен силиконов изолатор</t>
  </si>
  <si>
    <t>Монтаж трипр.линия с проводник АС 95мм2</t>
  </si>
  <si>
    <t>Монтаж секц.р-л(РОСМ/РОММ)20кV в/у стълб</t>
  </si>
  <si>
    <t>Монтаж конзола за СБ стълб</t>
  </si>
  <si>
    <t>Доставка и монтаж откл.конзола за ЖР ст.</t>
  </si>
  <si>
    <t>Направа на превръзки на АС проводник</t>
  </si>
  <si>
    <t>Монтаж на вентилни отводи комплект 3 бр.</t>
  </si>
  <si>
    <t>Подмяна на вентилни отводи комплект 3бр.</t>
  </si>
  <si>
    <t>Боядисване ЖР стълб</t>
  </si>
  <si>
    <t>Монтаж таб. ОЖ на ЖР ст. за ел.пров.20кV</t>
  </si>
  <si>
    <t>Направа на надписи върху стълб</t>
  </si>
  <si>
    <t>Монтаж носеща/опъват.кл. към изол.верига</t>
  </si>
  <si>
    <t>Направа на мостово съединение</t>
  </si>
  <si>
    <t>Регулиране на провеса на проводник</t>
  </si>
  <si>
    <t>Монтаж на защитни накладки за птици</t>
  </si>
  <si>
    <t>Почистване на основата на стълб</t>
  </si>
  <si>
    <t>Полагане замазка-укрепване фунд.същ.ст.</t>
  </si>
  <si>
    <t>Полагане бетон-укрепване фунд.същ.ст.</t>
  </si>
  <si>
    <t>Възстановяване корозирала мет.осн.ЖР ст.</t>
  </si>
  <si>
    <t>Демонтаж на трипроводна линия 20 kV</t>
  </si>
  <si>
    <t>Демонтаж на изолатор (изолаторна верига)</t>
  </si>
  <si>
    <t>Демонтаж на носещ изолатор</t>
  </si>
  <si>
    <t>Демонтаж на СБ стълб</t>
  </si>
  <si>
    <t>Демонтаж на ЖР стълб</t>
  </si>
  <si>
    <t>Демонтаж бетонов фундамент за ЖР стълб</t>
  </si>
  <si>
    <t>Демонтаж на куки и конзоли</t>
  </si>
  <si>
    <t>Демонтаж на носеща или опъвателна клема</t>
  </si>
  <si>
    <t>Отвързване/привързване.трипров.линия20kV</t>
  </si>
  <si>
    <t>Демонтаж на комутационна апаратура 20 kV</t>
  </si>
  <si>
    <t>Направа,монтаж дребни креп.ст.констр.</t>
  </si>
  <si>
    <t>Изкоп до 5m3 V - VII категория почви</t>
  </si>
  <si>
    <t>Извозване извадена от изкопи земна маса</t>
  </si>
  <si>
    <t>Монтаж зазем.клема без антикор.покритие</t>
  </si>
  <si>
    <t>Набиване на заземител</t>
  </si>
  <si>
    <t>Монт.урк.бояд.стом.поц.40x4констр.,стена</t>
  </si>
  <si>
    <t>Специалисти (монтьори)</t>
  </si>
  <si>
    <t>Помощни работници</t>
  </si>
  <si>
    <t>Тежка високопроходима механизация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</si>
  <si>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</si>
  <si>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</si>
  <si>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</si>
  <si>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</si>
  <si>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</si>
  <si>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</si>
  <si>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</si>
  <si>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</si>
  <si>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</si>
  <si>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</si>
  <si>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</si>
  <si>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</si>
  <si>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М</t>
  </si>
  <si>
    <t>М3</t>
  </si>
  <si>
    <t>КГ</t>
  </si>
  <si>
    <t>Ч</t>
  </si>
  <si>
    <t>КМ</t>
  </si>
  <si>
    <t>251</t>
  </si>
  <si>
    <t>4500</t>
  </si>
  <si>
    <t>1938</t>
  </si>
  <si>
    <t>78</t>
  </si>
  <si>
    <t>93</t>
  </si>
  <si>
    <t>60</t>
  </si>
  <si>
    <t>94,64</t>
  </si>
  <si>
    <t>55,5</t>
  </si>
  <si>
    <t>148</t>
  </si>
  <si>
    <t>67</t>
  </si>
  <si>
    <t>290</t>
  </si>
  <si>
    <t>88</t>
  </si>
  <si>
    <t>164</t>
  </si>
  <si>
    <t>192</t>
  </si>
  <si>
    <t>Участник: ____________________
                             (подпис и печат)</t>
  </si>
  <si>
    <t>към обществена поръчка за възлагане чрез събиране на оферти с обява № 571-ЕР-19-МР-С-З</t>
  </si>
  <si>
    <t>с предмет:Ремонт ВСН Качулка - участък след ПБ „Трафо Табелите" до стълб №163 и отклонение от стълб №163 до ТП "Овцекомплекс"</t>
  </si>
  <si>
    <t xml:space="preserve">Заплата, </t>
  </si>
  <si>
    <t xml:space="preserve">Материал, </t>
  </si>
  <si>
    <t xml:space="preserve">Единична цена, </t>
  </si>
  <si>
    <t>ОБЩА СУМА (лв. без ДДС)</t>
  </si>
  <si>
    <t xml:space="preserve">Стойност 
</t>
  </si>
  <si>
    <t>Ценово предложение</t>
  </si>
  <si>
    <t>Забележка: 1. Всички цени са в лева без ДДС</t>
  </si>
  <si>
    <t>2. При разминаване между единичните цени, предложени от участника и общата стойност, се взема предвид единичната цена.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</si>
</sst>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.0000"/>
    <numFmt numFmtId="189" formatCode="0.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43">
    <font>
      <sz val="10"/>
      <name val="Arial"/>
      <family val="0"/>
    </font>
    <font>
      <sz val="10"/>
      <name val="Frutiger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Frutige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top" wrapText="1"/>
    </xf>
    <xf numFmtId="4" fontId="1" fillId="0" borderId="0" xfId="0" applyNumberFormat="1" applyFont="1" applyFill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Fill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10" xfId="57" applyFill="1" applyBorder="1" applyAlignment="1">
      <alignment vertical="top"/>
      <protection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2" xfId="57" applyFill="1" applyBorder="1" applyAlignment="1">
      <alignment vertical="top"/>
      <protection/>
    </xf>
    <xf numFmtId="0" fontId="0" fillId="0" borderId="12" xfId="0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7" fillId="0" borderId="0" xfId="0" applyNumberFormat="1" applyFont="1" applyFill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4" fontId="1" fillId="0" borderId="0" xfId="0" applyNumberFormat="1" applyFont="1" applyAlignment="1">
      <alignment vertical="top"/>
    </xf>
    <xf numFmtId="4" fontId="7" fillId="0" borderId="0" xfId="0" applyNumberFormat="1" applyFont="1" applyFill="1" applyAlignment="1">
      <alignment horizontal="left" vertical="top"/>
    </xf>
    <xf numFmtId="49" fontId="5" fillId="0" borderId="0" xfId="0" applyNumberFormat="1" applyFont="1" applyFill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vertical="top" wrapText="1"/>
      <protection locked="0"/>
    </xf>
    <xf numFmtId="4" fontId="1" fillId="0" borderId="10" xfId="0" applyNumberFormat="1" applyFont="1" applyBorder="1" applyAlignment="1" applyProtection="1">
      <alignment horizontal="left" vertical="top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104775</xdr:rowOff>
    </xdr:from>
    <xdr:to>
      <xdr:col>8</xdr:col>
      <xdr:colOff>819150</xdr:colOff>
      <xdr:row>1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04775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_X44,MS-FL,Kachulka\Kolichestveni%20smetki_SM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143-2015"/>
    </sheetNames>
    <sheetDataSet>
      <sheetData sheetId="0">
        <row r="63">
          <cell r="D63" t="str">
            <v>Изправяне на ЖР стълб + 4м НМГ 951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4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11.421875" defaultRowHeight="12.75"/>
  <cols>
    <col min="1" max="1" width="2.421875" style="3" customWidth="1"/>
    <col min="2" max="2" width="5.57421875" style="11" customWidth="1" collapsed="1"/>
    <col min="3" max="3" width="62.8515625" style="2" customWidth="1"/>
    <col min="4" max="4" width="8.28125" style="1" customWidth="1"/>
    <col min="5" max="5" width="11.140625" style="1" customWidth="1"/>
    <col min="6" max="6" width="9.00390625" style="3" customWidth="1"/>
    <col min="7" max="7" width="9.8515625" style="3" bestFit="1" customWidth="1"/>
    <col min="8" max="8" width="9.421875" style="3" bestFit="1" customWidth="1"/>
    <col min="9" max="9" width="14.28125" style="3" customWidth="1"/>
    <col min="10" max="16384" width="11.421875" style="3" customWidth="1"/>
  </cols>
  <sheetData>
    <row r="1" ht="38.25" customHeight="1"/>
    <row r="2" spans="2:8" ht="15.75" customHeight="1">
      <c r="B2" s="44" t="s">
        <v>129</v>
      </c>
      <c r="C2" s="44"/>
      <c r="D2" s="44"/>
      <c r="E2" s="44"/>
      <c r="F2" s="44"/>
      <c r="G2" s="44"/>
      <c r="H2" s="44"/>
    </row>
    <row r="3" spans="2:5" ht="12.75" customHeight="1">
      <c r="B3" s="41"/>
      <c r="C3" s="41"/>
      <c r="D3" s="25"/>
      <c r="E3" s="25"/>
    </row>
    <row r="4" spans="2:8" ht="12.75" customHeight="1">
      <c r="B4" s="43" t="s">
        <v>122</v>
      </c>
      <c r="C4" s="43"/>
      <c r="D4" s="43"/>
      <c r="E4" s="43"/>
      <c r="F4" s="43"/>
      <c r="G4" s="43"/>
      <c r="H4" s="43"/>
    </row>
    <row r="5" spans="2:9" ht="25.5" customHeight="1">
      <c r="B5" s="43" t="s">
        <v>123</v>
      </c>
      <c r="C5" s="43"/>
      <c r="D5" s="43"/>
      <c r="E5" s="43"/>
      <c r="F5" s="43"/>
      <c r="G5" s="43"/>
      <c r="H5" s="43"/>
      <c r="I5" s="43"/>
    </row>
    <row r="6" spans="2:5" ht="12.75">
      <c r="B6" s="42"/>
      <c r="C6" s="42"/>
      <c r="D6" s="26"/>
      <c r="E6" s="26"/>
    </row>
    <row r="7" spans="2:9" s="14" customFormat="1" ht="27.75" customHeight="1">
      <c r="B7" s="12" t="s">
        <v>10</v>
      </c>
      <c r="C7" s="13" t="s">
        <v>12</v>
      </c>
      <c r="D7" s="12" t="s">
        <v>40</v>
      </c>
      <c r="E7" s="12" t="s">
        <v>11</v>
      </c>
      <c r="F7" s="23" t="s">
        <v>124</v>
      </c>
      <c r="G7" s="23" t="s">
        <v>125</v>
      </c>
      <c r="H7" s="23" t="s">
        <v>126</v>
      </c>
      <c r="I7" s="23" t="s">
        <v>128</v>
      </c>
    </row>
    <row r="8" spans="2:9" s="4" customFormat="1" ht="25.5" customHeight="1">
      <c r="B8" s="15" t="s">
        <v>13</v>
      </c>
      <c r="C8" s="27" t="s">
        <v>44</v>
      </c>
      <c r="D8" s="21" t="s">
        <v>41</v>
      </c>
      <c r="E8" s="36">
        <v>2</v>
      </c>
      <c r="F8" s="45"/>
      <c r="G8" s="46"/>
      <c r="H8" s="24">
        <f>F8+G8</f>
        <v>0</v>
      </c>
      <c r="I8" s="24">
        <f>E8*H8</f>
        <v>0</v>
      </c>
    </row>
    <row r="9" spans="2:9" s="4" customFormat="1" ht="25.5" customHeight="1">
      <c r="B9" s="15" t="s">
        <v>7</v>
      </c>
      <c r="C9" s="27" t="s">
        <v>45</v>
      </c>
      <c r="D9" s="21" t="s">
        <v>41</v>
      </c>
      <c r="E9" s="36">
        <v>30</v>
      </c>
      <c r="F9" s="45"/>
      <c r="G9" s="46"/>
      <c r="H9" s="24">
        <f aca="true" t="shared" si="0" ref="H9:H43">F9+G9</f>
        <v>0</v>
      </c>
      <c r="I9" s="24">
        <f aca="true" t="shared" si="1" ref="I9:I43">E9*H9</f>
        <v>0</v>
      </c>
    </row>
    <row r="10" spans="2:9" s="4" customFormat="1" ht="25.5" customHeight="1">
      <c r="B10" s="15" t="s">
        <v>14</v>
      </c>
      <c r="C10" s="27" t="s">
        <v>46</v>
      </c>
      <c r="D10" s="21" t="s">
        <v>41</v>
      </c>
      <c r="E10" s="36">
        <v>12</v>
      </c>
      <c r="F10" s="45"/>
      <c r="G10" s="46"/>
      <c r="H10" s="24">
        <f t="shared" si="0"/>
        <v>0</v>
      </c>
      <c r="I10" s="24">
        <f t="shared" si="1"/>
        <v>0</v>
      </c>
    </row>
    <row r="11" spans="2:9" s="4" customFormat="1" ht="25.5" customHeight="1">
      <c r="B11" s="15" t="s">
        <v>9</v>
      </c>
      <c r="C11" s="20" t="str">
        <f>'[1]С143-2015'!D63</f>
        <v>Изправяне на ЖР стълб + 4м НМГ 951</v>
      </c>
      <c r="D11" s="21" t="s">
        <v>41</v>
      </c>
      <c r="E11" s="36">
        <v>1</v>
      </c>
      <c r="F11" s="45"/>
      <c r="G11" s="46"/>
      <c r="H11" s="24">
        <f>F11+G11</f>
        <v>0</v>
      </c>
      <c r="I11" s="24">
        <f t="shared" si="1"/>
        <v>0</v>
      </c>
    </row>
    <row r="12" spans="2:9" s="4" customFormat="1" ht="25.5" customHeight="1">
      <c r="B12" s="15" t="s">
        <v>15</v>
      </c>
      <c r="C12" s="27" t="s">
        <v>47</v>
      </c>
      <c r="D12" s="21" t="s">
        <v>41</v>
      </c>
      <c r="E12" s="36">
        <v>2</v>
      </c>
      <c r="F12" s="45"/>
      <c r="G12" s="46"/>
      <c r="H12" s="24">
        <f t="shared" si="0"/>
        <v>0</v>
      </c>
      <c r="I12" s="24">
        <f t="shared" si="1"/>
        <v>0</v>
      </c>
    </row>
    <row r="13" spans="2:9" s="4" customFormat="1" ht="25.5" customHeight="1">
      <c r="B13" s="15" t="s">
        <v>16</v>
      </c>
      <c r="C13" s="27" t="s">
        <v>48</v>
      </c>
      <c r="D13" s="21" t="s">
        <v>41</v>
      </c>
      <c r="E13" s="36">
        <v>2</v>
      </c>
      <c r="F13" s="45"/>
      <c r="G13" s="46"/>
      <c r="H13" s="24">
        <f t="shared" si="0"/>
        <v>0</v>
      </c>
      <c r="I13" s="24">
        <f t="shared" si="1"/>
        <v>0</v>
      </c>
    </row>
    <row r="14" spans="2:9" s="4" customFormat="1" ht="25.5" customHeight="1">
      <c r="B14" s="15" t="s">
        <v>17</v>
      </c>
      <c r="C14" s="27" t="s">
        <v>49</v>
      </c>
      <c r="D14" s="21" t="s">
        <v>42</v>
      </c>
      <c r="E14" s="22" t="s">
        <v>27</v>
      </c>
      <c r="F14" s="45"/>
      <c r="G14" s="46"/>
      <c r="H14" s="24">
        <f t="shared" si="0"/>
        <v>0</v>
      </c>
      <c r="I14" s="24">
        <f t="shared" si="1"/>
        <v>0</v>
      </c>
    </row>
    <row r="15" spans="2:9" s="4" customFormat="1" ht="25.5" customHeight="1">
      <c r="B15" s="15" t="s">
        <v>18</v>
      </c>
      <c r="C15" s="27" t="s">
        <v>50</v>
      </c>
      <c r="D15" s="21" t="s">
        <v>41</v>
      </c>
      <c r="E15" s="22" t="s">
        <v>18</v>
      </c>
      <c r="F15" s="45"/>
      <c r="G15" s="46"/>
      <c r="H15" s="24">
        <f t="shared" si="0"/>
        <v>0</v>
      </c>
      <c r="I15" s="24">
        <f t="shared" si="1"/>
        <v>0</v>
      </c>
    </row>
    <row r="16" spans="2:9" s="4" customFormat="1" ht="25.5" customHeight="1">
      <c r="B16" s="15" t="s">
        <v>19</v>
      </c>
      <c r="C16" s="27" t="s">
        <v>51</v>
      </c>
      <c r="D16" s="21" t="s">
        <v>41</v>
      </c>
      <c r="E16" s="22" t="s">
        <v>107</v>
      </c>
      <c r="F16" s="45"/>
      <c r="G16" s="46"/>
      <c r="H16" s="24">
        <f t="shared" si="0"/>
        <v>0</v>
      </c>
      <c r="I16" s="24">
        <f t="shared" si="1"/>
        <v>0</v>
      </c>
    </row>
    <row r="17" spans="2:9" s="4" customFormat="1" ht="25.5" customHeight="1">
      <c r="B17" s="15" t="s">
        <v>20</v>
      </c>
      <c r="C17" s="27" t="s">
        <v>52</v>
      </c>
      <c r="D17" s="21" t="s">
        <v>41</v>
      </c>
      <c r="E17" s="22" t="s">
        <v>16</v>
      </c>
      <c r="F17" s="45"/>
      <c r="G17" s="46"/>
      <c r="H17" s="24">
        <f t="shared" si="0"/>
        <v>0</v>
      </c>
      <c r="I17" s="24">
        <f t="shared" si="1"/>
        <v>0</v>
      </c>
    </row>
    <row r="18" spans="2:9" s="4" customFormat="1" ht="25.5" customHeight="1">
      <c r="B18" s="15" t="s">
        <v>0</v>
      </c>
      <c r="C18" s="27" t="s">
        <v>53</v>
      </c>
      <c r="D18" s="21" t="s">
        <v>102</v>
      </c>
      <c r="E18" s="22" t="s">
        <v>108</v>
      </c>
      <c r="F18" s="45"/>
      <c r="G18" s="46"/>
      <c r="H18" s="24">
        <f t="shared" si="0"/>
        <v>0</v>
      </c>
      <c r="I18" s="24">
        <f t="shared" si="1"/>
        <v>0</v>
      </c>
    </row>
    <row r="19" spans="2:9" s="4" customFormat="1" ht="25.5" customHeight="1">
      <c r="B19" s="15" t="s">
        <v>1</v>
      </c>
      <c r="C19" s="27" t="s">
        <v>54</v>
      </c>
      <c r="D19" s="21" t="s">
        <v>41</v>
      </c>
      <c r="E19" s="22" t="s">
        <v>7</v>
      </c>
      <c r="F19" s="45"/>
      <c r="G19" s="46"/>
      <c r="H19" s="24">
        <f t="shared" si="0"/>
        <v>0</v>
      </c>
      <c r="I19" s="24">
        <f t="shared" si="1"/>
        <v>0</v>
      </c>
    </row>
    <row r="20" spans="2:9" s="4" customFormat="1" ht="25.5" customHeight="1">
      <c r="B20" s="15" t="s">
        <v>2</v>
      </c>
      <c r="C20" s="27" t="s">
        <v>55</v>
      </c>
      <c r="D20" s="21" t="s">
        <v>41</v>
      </c>
      <c r="E20" s="22" t="s">
        <v>16</v>
      </c>
      <c r="F20" s="45"/>
      <c r="G20" s="46"/>
      <c r="H20" s="24">
        <f t="shared" si="0"/>
        <v>0</v>
      </c>
      <c r="I20" s="24">
        <f t="shared" si="1"/>
        <v>0</v>
      </c>
    </row>
    <row r="21" spans="2:9" s="4" customFormat="1" ht="25.5" customHeight="1">
      <c r="B21" s="15" t="s">
        <v>3</v>
      </c>
      <c r="C21" s="27" t="s">
        <v>56</v>
      </c>
      <c r="D21" s="21" t="s">
        <v>41</v>
      </c>
      <c r="E21" s="22" t="s">
        <v>13</v>
      </c>
      <c r="F21" s="45"/>
      <c r="G21" s="46"/>
      <c r="H21" s="24">
        <f t="shared" si="0"/>
        <v>0</v>
      </c>
      <c r="I21" s="24">
        <f t="shared" si="1"/>
        <v>0</v>
      </c>
    </row>
    <row r="22" spans="2:9" s="4" customFormat="1" ht="25.5" customHeight="1">
      <c r="B22" s="15" t="s">
        <v>21</v>
      </c>
      <c r="C22" s="27" t="s">
        <v>57</v>
      </c>
      <c r="D22" s="21" t="s">
        <v>41</v>
      </c>
      <c r="E22" s="22" t="s">
        <v>18</v>
      </c>
      <c r="F22" s="45"/>
      <c r="G22" s="46"/>
      <c r="H22" s="24">
        <f t="shared" si="0"/>
        <v>0</v>
      </c>
      <c r="I22" s="24">
        <f t="shared" si="1"/>
        <v>0</v>
      </c>
    </row>
    <row r="23" spans="2:9" s="4" customFormat="1" ht="25.5" customHeight="1">
      <c r="B23" s="15" t="s">
        <v>4</v>
      </c>
      <c r="C23" s="27" t="s">
        <v>58</v>
      </c>
      <c r="D23" s="21" t="s">
        <v>41</v>
      </c>
      <c r="E23" s="22" t="s">
        <v>13</v>
      </c>
      <c r="F23" s="45"/>
      <c r="G23" s="46"/>
      <c r="H23" s="24">
        <f t="shared" si="0"/>
        <v>0</v>
      </c>
      <c r="I23" s="24">
        <f t="shared" si="1"/>
        <v>0</v>
      </c>
    </row>
    <row r="24" spans="2:9" s="4" customFormat="1" ht="25.5" customHeight="1">
      <c r="B24" s="15" t="s">
        <v>22</v>
      </c>
      <c r="C24" s="27" t="s">
        <v>59</v>
      </c>
      <c r="D24" s="21" t="s">
        <v>41</v>
      </c>
      <c r="E24" s="22" t="s">
        <v>13</v>
      </c>
      <c r="F24" s="45"/>
      <c r="G24" s="46"/>
      <c r="H24" s="24">
        <f t="shared" si="0"/>
        <v>0</v>
      </c>
      <c r="I24" s="24">
        <f t="shared" si="1"/>
        <v>0</v>
      </c>
    </row>
    <row r="25" spans="2:9" s="4" customFormat="1" ht="25.5" customHeight="1">
      <c r="B25" s="15" t="s">
        <v>39</v>
      </c>
      <c r="C25" s="27" t="s">
        <v>60</v>
      </c>
      <c r="D25" s="21" t="s">
        <v>103</v>
      </c>
      <c r="E25" s="22" t="s">
        <v>109</v>
      </c>
      <c r="F25" s="45"/>
      <c r="G25" s="46"/>
      <c r="H25" s="24">
        <f t="shared" si="0"/>
        <v>0</v>
      </c>
      <c r="I25" s="24">
        <f t="shared" si="1"/>
        <v>0</v>
      </c>
    </row>
    <row r="26" spans="2:9" s="4" customFormat="1" ht="25.5" customHeight="1">
      <c r="B26" s="15" t="s">
        <v>23</v>
      </c>
      <c r="C26" s="27" t="s">
        <v>61</v>
      </c>
      <c r="D26" s="21" t="s">
        <v>41</v>
      </c>
      <c r="E26" s="22" t="s">
        <v>110</v>
      </c>
      <c r="F26" s="45"/>
      <c r="G26" s="46"/>
      <c r="H26" s="24">
        <f t="shared" si="0"/>
        <v>0</v>
      </c>
      <c r="I26" s="24">
        <f t="shared" si="1"/>
        <v>0</v>
      </c>
    </row>
    <row r="27" spans="2:9" s="4" customFormat="1" ht="25.5" customHeight="1">
      <c r="B27" s="15" t="s">
        <v>5</v>
      </c>
      <c r="C27" s="27" t="s">
        <v>62</v>
      </c>
      <c r="D27" s="21" t="s">
        <v>41</v>
      </c>
      <c r="E27" s="22" t="s">
        <v>111</v>
      </c>
      <c r="F27" s="45"/>
      <c r="G27" s="46"/>
      <c r="H27" s="24">
        <f t="shared" si="0"/>
        <v>0</v>
      </c>
      <c r="I27" s="24">
        <f t="shared" si="1"/>
        <v>0</v>
      </c>
    </row>
    <row r="28" spans="2:9" s="4" customFormat="1" ht="25.5" customHeight="1">
      <c r="B28" s="15" t="s">
        <v>24</v>
      </c>
      <c r="C28" s="27" t="s">
        <v>63</v>
      </c>
      <c r="D28" s="21" t="s">
        <v>41</v>
      </c>
      <c r="E28" s="22" t="s">
        <v>107</v>
      </c>
      <c r="F28" s="45"/>
      <c r="G28" s="46"/>
      <c r="H28" s="24">
        <f t="shared" si="0"/>
        <v>0</v>
      </c>
      <c r="I28" s="24">
        <f t="shared" si="1"/>
        <v>0</v>
      </c>
    </row>
    <row r="29" spans="2:9" s="4" customFormat="1" ht="25.5" customHeight="1">
      <c r="B29" s="15" t="s">
        <v>6</v>
      </c>
      <c r="C29" s="27" t="s">
        <v>64</v>
      </c>
      <c r="D29" s="21" t="s">
        <v>41</v>
      </c>
      <c r="E29" s="22" t="s">
        <v>112</v>
      </c>
      <c r="F29" s="45"/>
      <c r="G29" s="46"/>
      <c r="H29" s="24">
        <f t="shared" si="0"/>
        <v>0</v>
      </c>
      <c r="I29" s="24">
        <f t="shared" si="1"/>
        <v>0</v>
      </c>
    </row>
    <row r="30" spans="2:9" s="4" customFormat="1" ht="25.5" customHeight="1">
      <c r="B30" s="15" t="s">
        <v>25</v>
      </c>
      <c r="C30" s="27" t="s">
        <v>65</v>
      </c>
      <c r="D30" s="21" t="s">
        <v>41</v>
      </c>
      <c r="E30" s="22" t="s">
        <v>29</v>
      </c>
      <c r="F30" s="45"/>
      <c r="G30" s="46"/>
      <c r="H30" s="24">
        <f t="shared" si="0"/>
        <v>0</v>
      </c>
      <c r="I30" s="24">
        <f t="shared" si="1"/>
        <v>0</v>
      </c>
    </row>
    <row r="31" spans="2:9" s="4" customFormat="1" ht="25.5" customHeight="1">
      <c r="B31" s="15" t="s">
        <v>26</v>
      </c>
      <c r="C31" s="27" t="s">
        <v>66</v>
      </c>
      <c r="D31" s="21" t="s">
        <v>41</v>
      </c>
      <c r="E31" s="22" t="s">
        <v>34</v>
      </c>
      <c r="F31" s="45"/>
      <c r="G31" s="46"/>
      <c r="H31" s="24">
        <f t="shared" si="0"/>
        <v>0</v>
      </c>
      <c r="I31" s="24">
        <f t="shared" si="1"/>
        <v>0</v>
      </c>
    </row>
    <row r="32" spans="2:9" s="4" customFormat="1" ht="25.5" customHeight="1">
      <c r="B32" s="15" t="s">
        <v>27</v>
      </c>
      <c r="C32" s="27" t="s">
        <v>67</v>
      </c>
      <c r="D32" s="21" t="s">
        <v>41</v>
      </c>
      <c r="E32" s="22" t="s">
        <v>38</v>
      </c>
      <c r="F32" s="45"/>
      <c r="G32" s="46"/>
      <c r="H32" s="24">
        <f t="shared" si="0"/>
        <v>0</v>
      </c>
      <c r="I32" s="24">
        <f t="shared" si="1"/>
        <v>0</v>
      </c>
    </row>
    <row r="33" spans="2:9" s="4" customFormat="1" ht="25.5" customHeight="1">
      <c r="B33" s="15" t="s">
        <v>28</v>
      </c>
      <c r="C33" s="27" t="s">
        <v>68</v>
      </c>
      <c r="D33" s="21" t="s">
        <v>103</v>
      </c>
      <c r="E33" s="22" t="s">
        <v>113</v>
      </c>
      <c r="F33" s="45"/>
      <c r="G33" s="46"/>
      <c r="H33" s="24">
        <f t="shared" si="0"/>
        <v>0</v>
      </c>
      <c r="I33" s="24">
        <f t="shared" si="1"/>
        <v>0</v>
      </c>
    </row>
    <row r="34" spans="2:9" s="4" customFormat="1" ht="25.5" customHeight="1">
      <c r="B34" s="15" t="s">
        <v>29</v>
      </c>
      <c r="C34" s="27" t="s">
        <v>69</v>
      </c>
      <c r="D34" s="21" t="s">
        <v>103</v>
      </c>
      <c r="E34" s="22" t="s">
        <v>114</v>
      </c>
      <c r="F34" s="45"/>
      <c r="G34" s="46"/>
      <c r="H34" s="24">
        <f t="shared" si="0"/>
        <v>0</v>
      </c>
      <c r="I34" s="24">
        <f t="shared" si="1"/>
        <v>0</v>
      </c>
    </row>
    <row r="35" spans="2:9" s="4" customFormat="1" ht="25.5" customHeight="1">
      <c r="B35" s="15" t="s">
        <v>30</v>
      </c>
      <c r="C35" s="27" t="s">
        <v>70</v>
      </c>
      <c r="D35" s="21" t="s">
        <v>41</v>
      </c>
      <c r="E35" s="22" t="s">
        <v>115</v>
      </c>
      <c r="F35" s="45"/>
      <c r="G35" s="46"/>
      <c r="H35" s="24">
        <f t="shared" si="0"/>
        <v>0</v>
      </c>
      <c r="I35" s="24">
        <f t="shared" si="1"/>
        <v>0</v>
      </c>
    </row>
    <row r="36" spans="2:9" s="4" customFormat="1" ht="25.5" customHeight="1">
      <c r="B36" s="15" t="s">
        <v>31</v>
      </c>
      <c r="C36" s="27" t="s">
        <v>71</v>
      </c>
      <c r="D36" s="21" t="s">
        <v>102</v>
      </c>
      <c r="E36" s="22" t="s">
        <v>108</v>
      </c>
      <c r="F36" s="45"/>
      <c r="G36" s="46"/>
      <c r="H36" s="24">
        <f t="shared" si="0"/>
        <v>0</v>
      </c>
      <c r="I36" s="24">
        <f t="shared" si="1"/>
        <v>0</v>
      </c>
    </row>
    <row r="37" spans="2:9" s="4" customFormat="1" ht="25.5" customHeight="1">
      <c r="B37" s="15" t="s">
        <v>8</v>
      </c>
      <c r="C37" s="27" t="s">
        <v>72</v>
      </c>
      <c r="D37" s="21" t="s">
        <v>41</v>
      </c>
      <c r="E37" s="22" t="s">
        <v>107</v>
      </c>
      <c r="F37" s="45"/>
      <c r="G37" s="46"/>
      <c r="H37" s="24">
        <f t="shared" si="0"/>
        <v>0</v>
      </c>
      <c r="I37" s="24">
        <f t="shared" si="1"/>
        <v>0</v>
      </c>
    </row>
    <row r="38" spans="2:9" s="4" customFormat="1" ht="25.5" customHeight="1">
      <c r="B38" s="15" t="s">
        <v>32</v>
      </c>
      <c r="C38" s="27" t="s">
        <v>73</v>
      </c>
      <c r="D38" s="21" t="s">
        <v>41</v>
      </c>
      <c r="E38" s="22" t="s">
        <v>19</v>
      </c>
      <c r="F38" s="45"/>
      <c r="G38" s="46"/>
      <c r="H38" s="24">
        <f t="shared" si="0"/>
        <v>0</v>
      </c>
      <c r="I38" s="24">
        <f t="shared" si="1"/>
        <v>0</v>
      </c>
    </row>
    <row r="39" spans="2:9" s="4" customFormat="1" ht="25.5" customHeight="1">
      <c r="B39" s="15" t="s">
        <v>33</v>
      </c>
      <c r="C39" s="27" t="s">
        <v>74</v>
      </c>
      <c r="D39" s="21" t="s">
        <v>41</v>
      </c>
      <c r="E39" s="22" t="s">
        <v>14</v>
      </c>
      <c r="F39" s="45"/>
      <c r="G39" s="46"/>
      <c r="H39" s="24">
        <f t="shared" si="0"/>
        <v>0</v>
      </c>
      <c r="I39" s="24">
        <f>E39*H39</f>
        <v>0</v>
      </c>
    </row>
    <row r="40" spans="2:9" s="4" customFormat="1" ht="25.5" customHeight="1">
      <c r="B40" s="15" t="s">
        <v>34</v>
      </c>
      <c r="C40" s="27" t="s">
        <v>75</v>
      </c>
      <c r="D40" s="21" t="s">
        <v>41</v>
      </c>
      <c r="E40" s="22" t="s">
        <v>97</v>
      </c>
      <c r="F40" s="45"/>
      <c r="G40" s="46"/>
      <c r="H40" s="24">
        <f t="shared" si="0"/>
        <v>0</v>
      </c>
      <c r="I40" s="24">
        <f t="shared" si="1"/>
        <v>0</v>
      </c>
    </row>
    <row r="41" spans="2:9" s="4" customFormat="1" ht="25.5" customHeight="1">
      <c r="B41" s="15" t="s">
        <v>35</v>
      </c>
      <c r="C41" s="27" t="s">
        <v>76</v>
      </c>
      <c r="D41" s="21" t="s">
        <v>103</v>
      </c>
      <c r="E41" s="22" t="s">
        <v>116</v>
      </c>
      <c r="F41" s="45"/>
      <c r="G41" s="46"/>
      <c r="H41" s="24">
        <f t="shared" si="0"/>
        <v>0</v>
      </c>
      <c r="I41" s="24">
        <f t="shared" si="1"/>
        <v>0</v>
      </c>
    </row>
    <row r="42" spans="2:9" s="4" customFormat="1" ht="25.5" customHeight="1">
      <c r="B42" s="15" t="s">
        <v>36</v>
      </c>
      <c r="C42" s="27" t="s">
        <v>77</v>
      </c>
      <c r="D42" s="21" t="s">
        <v>41</v>
      </c>
      <c r="E42" s="22" t="s">
        <v>16</v>
      </c>
      <c r="F42" s="45"/>
      <c r="G42" s="46"/>
      <c r="H42" s="24">
        <f t="shared" si="0"/>
        <v>0</v>
      </c>
      <c r="I42" s="24">
        <f t="shared" si="1"/>
        <v>0</v>
      </c>
    </row>
    <row r="43" spans="2:9" s="4" customFormat="1" ht="25.5" customHeight="1">
      <c r="B43" s="15" t="s">
        <v>37</v>
      </c>
      <c r="C43" s="27" t="s">
        <v>78</v>
      </c>
      <c r="D43" s="21" t="s">
        <v>41</v>
      </c>
      <c r="E43" s="22" t="s">
        <v>107</v>
      </c>
      <c r="F43" s="45"/>
      <c r="G43" s="46"/>
      <c r="H43" s="24">
        <f t="shared" si="0"/>
        <v>0</v>
      </c>
      <c r="I43" s="24">
        <f t="shared" si="1"/>
        <v>0</v>
      </c>
    </row>
    <row r="44" spans="2:9" s="4" customFormat="1" ht="25.5" customHeight="1">
      <c r="B44" s="22" t="s">
        <v>38</v>
      </c>
      <c r="C44" s="27" t="s">
        <v>79</v>
      </c>
      <c r="D44" s="21" t="s">
        <v>41</v>
      </c>
      <c r="E44" s="22" t="s">
        <v>18</v>
      </c>
      <c r="F44" s="45"/>
      <c r="G44" s="46"/>
      <c r="H44" s="24">
        <f aca="true" t="shared" si="2" ref="H44:H55">F44+G44</f>
        <v>0</v>
      </c>
      <c r="I44" s="24">
        <f aca="true" t="shared" si="3" ref="I44:I55">E44*H44</f>
        <v>0</v>
      </c>
    </row>
    <row r="45" spans="2:9" s="4" customFormat="1" ht="25.5" customHeight="1">
      <c r="B45" s="22" t="s">
        <v>90</v>
      </c>
      <c r="C45" s="27" t="s">
        <v>80</v>
      </c>
      <c r="D45" s="21" t="s">
        <v>41</v>
      </c>
      <c r="E45" s="22" t="s">
        <v>13</v>
      </c>
      <c r="F45" s="45"/>
      <c r="G45" s="46"/>
      <c r="H45" s="24">
        <f t="shared" si="2"/>
        <v>0</v>
      </c>
      <c r="I45" s="24">
        <f t="shared" si="3"/>
        <v>0</v>
      </c>
    </row>
    <row r="46" spans="2:9" s="4" customFormat="1" ht="25.5" customHeight="1">
      <c r="B46" s="22" t="s">
        <v>91</v>
      </c>
      <c r="C46" s="27" t="s">
        <v>81</v>
      </c>
      <c r="D46" s="21" t="s">
        <v>104</v>
      </c>
      <c r="E46" s="22" t="s">
        <v>5</v>
      </c>
      <c r="F46" s="45"/>
      <c r="G46" s="46"/>
      <c r="H46" s="24">
        <f t="shared" si="2"/>
        <v>0</v>
      </c>
      <c r="I46" s="24">
        <f t="shared" si="3"/>
        <v>0</v>
      </c>
    </row>
    <row r="47" spans="2:9" s="4" customFormat="1" ht="25.5" customHeight="1">
      <c r="B47" s="22" t="s">
        <v>92</v>
      </c>
      <c r="C47" s="27" t="s">
        <v>82</v>
      </c>
      <c r="D47" s="21" t="s">
        <v>103</v>
      </c>
      <c r="E47" s="22" t="s">
        <v>5</v>
      </c>
      <c r="F47" s="45"/>
      <c r="G47" s="46"/>
      <c r="H47" s="24">
        <f t="shared" si="2"/>
        <v>0</v>
      </c>
      <c r="I47" s="24">
        <f t="shared" si="3"/>
        <v>0</v>
      </c>
    </row>
    <row r="48" spans="2:9" s="4" customFormat="1" ht="25.5" customHeight="1">
      <c r="B48" s="22" t="s">
        <v>93</v>
      </c>
      <c r="C48" s="27" t="s">
        <v>43</v>
      </c>
      <c r="D48" s="21" t="s">
        <v>103</v>
      </c>
      <c r="E48" s="22" t="s">
        <v>100</v>
      </c>
      <c r="F48" s="45"/>
      <c r="G48" s="46"/>
      <c r="H48" s="24">
        <f t="shared" si="2"/>
        <v>0</v>
      </c>
      <c r="I48" s="24">
        <f t="shared" si="3"/>
        <v>0</v>
      </c>
    </row>
    <row r="49" spans="2:9" s="4" customFormat="1" ht="25.5" customHeight="1">
      <c r="B49" s="22" t="s">
        <v>94</v>
      </c>
      <c r="C49" s="27" t="s">
        <v>83</v>
      </c>
      <c r="D49" s="21" t="s">
        <v>103</v>
      </c>
      <c r="E49" s="22" t="s">
        <v>100</v>
      </c>
      <c r="F49" s="45"/>
      <c r="G49" s="46"/>
      <c r="H49" s="24">
        <f t="shared" si="2"/>
        <v>0</v>
      </c>
      <c r="I49" s="24">
        <f>E49*H49</f>
        <v>0</v>
      </c>
    </row>
    <row r="50" spans="2:9" s="4" customFormat="1" ht="25.5" customHeight="1">
      <c r="B50" s="22" t="s">
        <v>95</v>
      </c>
      <c r="C50" s="27" t="s">
        <v>84</v>
      </c>
      <c r="D50" s="21" t="s">
        <v>41</v>
      </c>
      <c r="E50" s="22" t="s">
        <v>118</v>
      </c>
      <c r="F50" s="45"/>
      <c r="G50" s="46"/>
      <c r="H50" s="24">
        <f t="shared" si="2"/>
        <v>0</v>
      </c>
      <c r="I50" s="24">
        <f t="shared" si="3"/>
        <v>0</v>
      </c>
    </row>
    <row r="51" spans="2:9" s="4" customFormat="1" ht="25.5" customHeight="1">
      <c r="B51" s="22" t="s">
        <v>96</v>
      </c>
      <c r="C51" s="27" t="s">
        <v>85</v>
      </c>
      <c r="D51" s="21" t="s">
        <v>41</v>
      </c>
      <c r="E51" s="22" t="s">
        <v>119</v>
      </c>
      <c r="F51" s="45"/>
      <c r="G51" s="46"/>
      <c r="H51" s="24">
        <f t="shared" si="2"/>
        <v>0</v>
      </c>
      <c r="I51" s="24">
        <f t="shared" si="3"/>
        <v>0</v>
      </c>
    </row>
    <row r="52" spans="2:9" s="4" customFormat="1" ht="25.5" customHeight="1">
      <c r="B52" s="22" t="s">
        <v>97</v>
      </c>
      <c r="C52" s="27" t="s">
        <v>86</v>
      </c>
      <c r="D52" s="21" t="s">
        <v>102</v>
      </c>
      <c r="E52" s="22" t="s">
        <v>29</v>
      </c>
      <c r="F52" s="45"/>
      <c r="G52" s="46"/>
      <c r="H52" s="24">
        <f t="shared" si="2"/>
        <v>0</v>
      </c>
      <c r="I52" s="24">
        <f t="shared" si="3"/>
        <v>0</v>
      </c>
    </row>
    <row r="53" spans="2:9" s="4" customFormat="1" ht="25.5" customHeight="1">
      <c r="B53" s="22" t="s">
        <v>98</v>
      </c>
      <c r="C53" s="27" t="s">
        <v>87</v>
      </c>
      <c r="D53" s="21" t="s">
        <v>105</v>
      </c>
      <c r="E53" s="22" t="s">
        <v>1</v>
      </c>
      <c r="F53" s="45"/>
      <c r="G53" s="46"/>
      <c r="H53" s="24">
        <f t="shared" si="2"/>
        <v>0</v>
      </c>
      <c r="I53" s="24">
        <f t="shared" si="3"/>
        <v>0</v>
      </c>
    </row>
    <row r="54" spans="2:9" s="4" customFormat="1" ht="25.5" customHeight="1">
      <c r="B54" s="22" t="s">
        <v>99</v>
      </c>
      <c r="C54" s="27" t="s">
        <v>88</v>
      </c>
      <c r="D54" s="21" t="s">
        <v>105</v>
      </c>
      <c r="E54" s="22" t="s">
        <v>1</v>
      </c>
      <c r="F54" s="45"/>
      <c r="G54" s="46"/>
      <c r="H54" s="24">
        <f t="shared" si="2"/>
        <v>0</v>
      </c>
      <c r="I54" s="24">
        <f t="shared" si="3"/>
        <v>0</v>
      </c>
    </row>
    <row r="55" spans="2:9" s="4" customFormat="1" ht="25.5" customHeight="1">
      <c r="B55" s="22" t="s">
        <v>100</v>
      </c>
      <c r="C55" s="27" t="s">
        <v>89</v>
      </c>
      <c r="D55" s="21" t="s">
        <v>105</v>
      </c>
      <c r="E55" s="22" t="s">
        <v>120</v>
      </c>
      <c r="F55" s="45"/>
      <c r="G55" s="46"/>
      <c r="H55" s="24">
        <f t="shared" si="2"/>
        <v>0</v>
      </c>
      <c r="I55" s="24">
        <f t="shared" si="3"/>
        <v>0</v>
      </c>
    </row>
    <row r="56" spans="2:9" s="4" customFormat="1" ht="25.5" customHeight="1">
      <c r="B56" s="22" t="s">
        <v>101</v>
      </c>
      <c r="C56" s="27" t="s">
        <v>89</v>
      </c>
      <c r="D56" s="21" t="s">
        <v>106</v>
      </c>
      <c r="E56" s="22" t="s">
        <v>117</v>
      </c>
      <c r="F56" s="45"/>
      <c r="G56" s="46"/>
      <c r="H56" s="24">
        <f>F56+G56</f>
        <v>0</v>
      </c>
      <c r="I56" s="24">
        <f>E56*H56</f>
        <v>0</v>
      </c>
    </row>
    <row r="57" spans="2:9" s="4" customFormat="1" ht="27.75" customHeight="1">
      <c r="B57" s="28"/>
      <c r="C57" s="29" t="s">
        <v>127</v>
      </c>
      <c r="D57" s="30"/>
      <c r="E57" s="31"/>
      <c r="F57" s="32"/>
      <c r="G57" s="33"/>
      <c r="H57" s="34"/>
      <c r="I57" s="24">
        <f>SUM(I8:I56)</f>
        <v>0</v>
      </c>
    </row>
    <row r="58" spans="2:6" s="5" customFormat="1" ht="12.75">
      <c r="B58" s="16"/>
      <c r="C58" s="35"/>
      <c r="D58" s="16"/>
      <c r="E58" s="16"/>
      <c r="F58" s="18"/>
    </row>
    <row r="59" spans="2:6" s="5" customFormat="1" ht="12.75" customHeight="1">
      <c r="B59" s="19"/>
      <c r="C59" s="35" t="s">
        <v>130</v>
      </c>
      <c r="D59" s="19"/>
      <c r="E59" s="19"/>
      <c r="F59" s="18"/>
    </row>
    <row r="60" spans="2:9" s="5" customFormat="1" ht="12.75" customHeight="1">
      <c r="B60" s="19"/>
      <c r="C60" s="40" t="s">
        <v>131</v>
      </c>
      <c r="D60" s="37"/>
      <c r="E60" s="37"/>
      <c r="F60" s="38"/>
      <c r="G60" s="39"/>
      <c r="H60" s="39"/>
      <c r="I60" s="39"/>
    </row>
    <row r="61" spans="2:6" s="5" customFormat="1" ht="12.75" customHeight="1">
      <c r="B61" s="19"/>
      <c r="C61" s="19"/>
      <c r="D61" s="19"/>
      <c r="E61" s="19"/>
      <c r="F61" s="18"/>
    </row>
    <row r="62" spans="2:6" s="5" customFormat="1" ht="45" customHeight="1">
      <c r="B62" s="16"/>
      <c r="C62" s="17" t="s">
        <v>121</v>
      </c>
      <c r="D62" s="16"/>
      <c r="E62" s="16"/>
      <c r="F62" s="18"/>
    </row>
    <row r="63" spans="2:6" s="5" customFormat="1" ht="12.75" customHeight="1">
      <c r="B63" s="16"/>
      <c r="C63" s="17"/>
      <c r="D63" s="16"/>
      <c r="E63" s="16"/>
      <c r="F63" s="18"/>
    </row>
    <row r="91" spans="2:5" ht="12.75">
      <c r="B91" s="10"/>
      <c r="E91" s="6"/>
    </row>
    <row r="92" spans="2:5" ht="12.75">
      <c r="B92" s="8"/>
      <c r="E92" s="6"/>
    </row>
    <row r="93" spans="2:5" ht="12.75">
      <c r="B93" s="8"/>
      <c r="E93" s="8"/>
    </row>
    <row r="94" spans="2:5" ht="12.75">
      <c r="B94" s="8"/>
      <c r="E94" s="8"/>
    </row>
    <row r="95" spans="2:5" ht="12.75">
      <c r="B95" s="8"/>
      <c r="E95" s="8"/>
    </row>
    <row r="96" spans="2:5" ht="12.75">
      <c r="B96" s="8"/>
      <c r="E96" s="8"/>
    </row>
    <row r="97" spans="2:5" ht="12.75">
      <c r="B97" s="8"/>
      <c r="E97" s="8"/>
    </row>
    <row r="98" spans="2:5" ht="12.75">
      <c r="B98" s="8"/>
      <c r="E98" s="8"/>
    </row>
    <row r="99" spans="2:5" ht="12.75">
      <c r="B99" s="8"/>
      <c r="E99" s="8"/>
    </row>
    <row r="101" spans="2:3" ht="12.75">
      <c r="B101" s="8"/>
      <c r="C101" s="9"/>
    </row>
    <row r="141" spans="2:3" ht="12.75">
      <c r="B141" s="8"/>
      <c r="C141" s="7"/>
    </row>
  </sheetData>
  <sheetProtection password="9994" sheet="1" formatCells="0" formatColumns="0" formatRows="0" insertColumns="0" insertRows="0" insertHyperlinks="0" deleteColumns="0" deleteRows="0" sort="0" autoFilter="0" pivotTables="0"/>
  <autoFilter ref="B7:I7"/>
  <mergeCells count="5">
    <mergeCell ref="B3:C3"/>
    <mergeCell ref="B6:C6"/>
    <mergeCell ref="B5:I5"/>
    <mergeCell ref="B4:H4"/>
    <mergeCell ref="B2:H2"/>
  </mergeCells>
  <printOptions/>
  <pageMargins left="0.2362204724409449" right="0.2362204724409449" top="0.2755905511811024" bottom="0.2755905511811024" header="0.31496062992125984" footer="0.11811023622047245"/>
  <pageSetup fitToHeight="0" fitToWidth="1" horizontalDpi="600" verticalDpi="600" orientation="portrait" paperSize="9" scale="76" r:id="rId2"/>
  <headerFooter>
    <oddFooter>&amp;L&amp;8Ценово предложение към поръчка №: 571-ЕР-19-МР-С-З            &amp;R&amp;8&amp;P / &amp;N</oddFooter>
  </headerFooter>
  <rowBreaks count="1" manualBreakCount="1">
    <brk id="4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 Rositsa</dc:creator>
  <cp:keywords/>
  <dc:description/>
  <cp:lastModifiedBy>Kalchev Kamen</cp:lastModifiedBy>
  <cp:lastPrinted>2019-11-28T07:14:25Z</cp:lastPrinted>
  <dcterms:created xsi:type="dcterms:W3CDTF">1996-10-14T23:33:28Z</dcterms:created>
  <dcterms:modified xsi:type="dcterms:W3CDTF">2019-11-28T07:14:59Z</dcterms:modified>
  <cp:category/>
  <cp:version/>
  <cp:contentType/>
  <cp:contentStatus/>
</cp:coreProperties>
</file>