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2070" activeTab="0"/>
  </bookViews>
  <sheets>
    <sheet name="Кърджали" sheetId="1" r:id="rId1"/>
  </sheets>
  <definedNames/>
  <calcPr fullCalcOnLoad="1"/>
</workbook>
</file>

<file path=xl/sharedStrings.xml><?xml version="1.0" encoding="utf-8"?>
<sst xmlns="http://schemas.openxmlformats.org/spreadsheetml/2006/main" count="134" uniqueCount="60">
  <si>
    <t>Марка</t>
  </si>
  <si>
    <t>Тип</t>
  </si>
  <si>
    <t>LAND ROVER</t>
  </si>
  <si>
    <t xml:space="preserve">Defender </t>
  </si>
  <si>
    <t>UAZ</t>
  </si>
  <si>
    <t>GAZ</t>
  </si>
  <si>
    <t>Transporter</t>
  </si>
  <si>
    <t>FORD</t>
  </si>
  <si>
    <t>Fiesta</t>
  </si>
  <si>
    <t>TOYOTA</t>
  </si>
  <si>
    <t>Transit</t>
  </si>
  <si>
    <t>RENAULT</t>
  </si>
  <si>
    <t>Kango</t>
  </si>
  <si>
    <t>PEUGEOT</t>
  </si>
  <si>
    <t>Boxer</t>
  </si>
  <si>
    <t>HILUX</t>
  </si>
  <si>
    <t>Caddy</t>
  </si>
  <si>
    <t xml:space="preserve">HIACE </t>
  </si>
  <si>
    <t>DACHIA</t>
  </si>
  <si>
    <t>MCV</t>
  </si>
  <si>
    <t>Мерна единица</t>
  </si>
  <si>
    <t>км</t>
  </si>
  <si>
    <t>ч/ч</t>
  </si>
  <si>
    <t>Единична цена (лв. без ДДС)</t>
  </si>
  <si>
    <t>Сума 
(лв. без ДДС)</t>
  </si>
  <si>
    <t>ОБЩА СУМА (лв. без ДДС)</t>
  </si>
  <si>
    <t>Количество 
(за 60 месеца)</t>
  </si>
  <si>
    <t>бр.</t>
  </si>
  <si>
    <t xml:space="preserve">Такса изминат километър за извършване на всички дейности описани в чл.1.(1),  чл. 1.(2) и чл. 1.(8)   </t>
  </si>
  <si>
    <t xml:space="preserve">Извършване на ГТП на автомобили до 3,5 тона, съгл. чл. 1.(6) </t>
  </si>
  <si>
    <t>Извършване на ГТП на автомобили над 3,5 тона, съгл. чл. 1.(6)</t>
  </si>
  <si>
    <t>Извършване на ГТП на ремаркета над 750 кг., съгл. чл. 1.(6)</t>
  </si>
  <si>
    <t>Извършване на ГТП на ремаркета до 750 кг., съгл. чл. 1.(6)</t>
  </si>
  <si>
    <t>Външно и вътрешно измиване товарни и  специални автомобили, съгл. чл. 1.(7)</t>
  </si>
  <si>
    <t>Външно и вътрешно измиване на леки автомобили, съгл. чл. 1.(7)</t>
  </si>
  <si>
    <t>Външно и вътрешно измиване на лекотоварни автомобили (бусове, пикапи до 3,5т.), съгл. чл. 1.(7)</t>
  </si>
  <si>
    <t>Пране седалки (компл. предни или компл. задни)</t>
  </si>
  <si>
    <t xml:space="preserve">Часова ставка по условията на чл. 3.(5). за изпълнение на дейностите, съгл. 1.(4) и чл.1.(5) от проектодоговора, както и при възникнала необходимост за извършване на ремонтни дейности по товарни и специални автомобили, съгл. чл.1.(2)., породени вследствие на аварии без гаранционно покритие по вина на Възложителя и непризнати от Застрахователя </t>
  </si>
  <si>
    <t>53/3307</t>
  </si>
  <si>
    <t>GREAT WALL</t>
  </si>
  <si>
    <t>Steed 5</t>
  </si>
  <si>
    <t>31514/31519/452/3303/3909</t>
  </si>
  <si>
    <t>VW</t>
  </si>
  <si>
    <t>Lada</t>
  </si>
  <si>
    <t>Niva</t>
  </si>
  <si>
    <t>Кърджали</t>
  </si>
  <si>
    <t>Момчилград</t>
  </si>
  <si>
    <t>Крумовград</t>
  </si>
  <si>
    <t xml:space="preserve">Часова ставка по условията на чл. 3.(5). за изпълнение на дейностите, съгл. чл.1.(5) от проектодоговора, както и при възникнала необходимост за извършване на ремонтни дейности по леки автомобили, съгл. чл.1.(2)., породени вследствие на аварии без гаранционно покритие по вина на Възложителя и непризнати от Застрахователя </t>
  </si>
  <si>
    <t>№
поз.</t>
  </si>
  <si>
    <t xml:space="preserve">Междинна сума на стойностите, въведени в поз. 1 до поз. 19 по-горе. </t>
  </si>
  <si>
    <t>Репатриране (пътна помощ) на аварирали ППС (мото-/електрокари , ремаркета, генератори, трактори и др.), включително товарене, разтоварване, превозване, съгл. чл. 1.(3).</t>
  </si>
  <si>
    <t>Външно или вътрешно измиване на леки автомобили, съгл. чл. 1.(7)</t>
  </si>
  <si>
    <t>Външно или вътрешно измиване на лекотоварни автомобили (бусове, пикапи до 3,5т.), съгл. чл. 1.(7)</t>
  </si>
  <si>
    <t>Външно или вътрешно измиване товарни и  специални автомобили, съгл. чл. 1.(7)</t>
  </si>
  <si>
    <r>
      <t xml:space="preserve">по Позиция IІІ - регион „Кърджали” с населени места: Кърджали; Момчилград; Крумовград
и във връзка със съответния член от </t>
    </r>
    <r>
      <rPr>
        <i/>
        <sz val="10"/>
        <rFont val="Frutiger Next for EVN Light"/>
        <family val="2"/>
      </rPr>
      <t>Проект на договор</t>
    </r>
  </si>
  <si>
    <t xml:space="preserve">Сума за влагане на резервни авточасти и консумативи,  съгл. чл. 3.(5) ,в размер на 10% от междинната сума на стойностите, въведени в поз. 1 до поз. 18 по-горе. </t>
  </si>
  <si>
    <t>ЦЕНОВО ПРЕДЛОЖЕНИЕ</t>
  </si>
  <si>
    <t>Пояснение:</t>
  </si>
  <si>
    <t>* Количествата, посочени в приложеното Ценово предложение са прогнозни, приблизителни, неангажиращи, изготвени на база на исторически данни за изминати километри от съответните автомобили, отнасят се за период от 60 месеца (срока на действие на договора плюс опция/-и за удължаването му), като служат за направата на ценово сравнение между участниците.
*Всички оферирани единични цени трябва да бъдат въведени в лева, без включен ДДС.
*Позиция №19  от Ценовото предложение –  Сума за влагане на резервни авточасти и консумативи,  съгл. чл. 3.(5), от проектодоговора, в размер на 10% от междинната сума на стойностите, въведени в поз. 1 до поз. 18 по-горе –  е сума, която е равна на 10% от по-горната позиция - Междинна сума на стойностите, въведени в поз. 1 до поз. 18 по-горе.</t>
  </si>
</sst>
</file>

<file path=xl/styles.xml><?xml version="1.0" encoding="utf-8"?>
<styleSheet xmlns="http://schemas.openxmlformats.org/spreadsheetml/2006/main">
  <numFmts count="3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_л_в"/>
    <numFmt numFmtId="182" formatCode="#,##0.0"/>
    <numFmt numFmtId="183" formatCode="#,##0.0&quot;0&quot;"/>
    <numFmt numFmtId="184" formatCode="_(* #,##0_);_(* \(#,##0\);_(* &quot;-&quot;??_);_(@_)"/>
    <numFmt numFmtId="185" formatCode="#,##0.000"/>
    <numFmt numFmtId="186" formatCode="#,##0.0000"/>
  </numFmts>
  <fonts count="42">
    <font>
      <sz val="10"/>
      <name val="Arial"/>
      <family val="0"/>
    </font>
    <font>
      <sz val="11"/>
      <color indexed="8"/>
      <name val="Calibri"/>
      <family val="2"/>
    </font>
    <font>
      <sz val="10"/>
      <name val="Frutiger Next for EVN Light"/>
      <family val="2"/>
    </font>
    <font>
      <i/>
      <sz val="10"/>
      <name val="Frutiger Next for EVN Light"/>
      <family val="2"/>
    </font>
    <font>
      <sz val="9"/>
      <name val="Frutiger Next for EVN Light"/>
      <family val="2"/>
    </font>
    <font>
      <b/>
      <sz val="9"/>
      <name val="Frutiger Next for EVN Light"/>
      <family val="2"/>
    </font>
    <font>
      <b/>
      <sz val="10"/>
      <name val="Frutiger Next for EVN Light"/>
      <family val="2"/>
    </font>
    <font>
      <b/>
      <u val="single"/>
      <sz val="10"/>
      <name val="Frutiger Next for EVN Light"/>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vertical="center"/>
    </xf>
    <xf numFmtId="0" fontId="2" fillId="0" borderId="0" xfId="0" applyFont="1" applyAlignment="1">
      <alignment/>
    </xf>
    <xf numFmtId="0" fontId="4" fillId="0" borderId="10" xfId="60" applyFont="1" applyFill="1" applyBorder="1" applyAlignment="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Border="1" applyAlignment="1">
      <alignment horizontal="center" vertical="center"/>
    </xf>
    <xf numFmtId="3" fontId="4" fillId="0" borderId="10" xfId="0" applyNumberFormat="1" applyFont="1" applyFill="1" applyBorder="1" applyAlignment="1">
      <alignment/>
    </xf>
    <xf numFmtId="0" fontId="4" fillId="0" borderId="10" xfId="0" applyFont="1" applyBorder="1" applyAlignment="1">
      <alignment horizontal="left" vertical="center"/>
    </xf>
    <xf numFmtId="0" fontId="4" fillId="0" borderId="10" xfId="60" applyFont="1" applyFill="1" applyBorder="1" applyAlignment="1">
      <alignment horizontal="left" vertical="center"/>
      <protection/>
    </xf>
    <xf numFmtId="0" fontId="4" fillId="0" borderId="10" xfId="0" applyFont="1" applyBorder="1" applyAlignment="1">
      <alignment horizontal="center" vertical="center"/>
    </xf>
    <xf numFmtId="3" fontId="2" fillId="0" borderId="10" xfId="0" applyNumberFormat="1" applyFont="1" applyFill="1" applyBorder="1" applyAlignment="1">
      <alignment horizontal="center" vertical="center" wrapText="1"/>
    </xf>
    <xf numFmtId="0" fontId="2" fillId="33" borderId="10" xfId="0" applyFont="1" applyFill="1" applyBorder="1" applyAlignment="1">
      <alignment vertical="center"/>
    </xf>
    <xf numFmtId="0" fontId="2" fillId="0" borderId="10" xfId="0" applyFont="1" applyBorder="1" applyAlignment="1">
      <alignment horizontal="center" vertical="center" wrapText="1"/>
    </xf>
    <xf numFmtId="4" fontId="2" fillId="0" borderId="0" xfId="0" applyNumberFormat="1" applyFont="1" applyAlignment="1">
      <alignment/>
    </xf>
    <xf numFmtId="2" fontId="4" fillId="0" borderId="10" xfId="0" applyNumberFormat="1" applyFont="1" applyBorder="1" applyAlignment="1">
      <alignment horizontal="center" vertical="center" wrapText="1"/>
    </xf>
    <xf numFmtId="2" fontId="4" fillId="0" borderId="10" xfId="0" applyNumberFormat="1" applyFont="1" applyBorder="1" applyAlignment="1">
      <alignment/>
    </xf>
    <xf numFmtId="2" fontId="4" fillId="33" borderId="10" xfId="0" applyNumberFormat="1" applyFont="1" applyFill="1" applyBorder="1" applyAlignment="1">
      <alignment horizontal="right" vertical="center"/>
    </xf>
    <xf numFmtId="2" fontId="2" fillId="0" borderId="10" xfId="0" applyNumberFormat="1" applyFont="1" applyBorder="1" applyAlignment="1">
      <alignment/>
    </xf>
    <xf numFmtId="2" fontId="2" fillId="0" borderId="0" xfId="0" applyNumberFormat="1" applyFont="1" applyAlignment="1">
      <alignment/>
    </xf>
    <xf numFmtId="3" fontId="2" fillId="0" borderId="10" xfId="0" applyNumberFormat="1" applyFont="1" applyBorder="1" applyAlignment="1">
      <alignment/>
    </xf>
    <xf numFmtId="0" fontId="4" fillId="0" borderId="0" xfId="0" applyFont="1" applyBorder="1" applyAlignment="1">
      <alignment horizontal="left" vertical="center"/>
    </xf>
    <xf numFmtId="0" fontId="4" fillId="0" borderId="0" xfId="60" applyFont="1" applyFill="1" applyBorder="1" applyAlignment="1">
      <alignment horizontal="left" vertical="center"/>
      <protection/>
    </xf>
    <xf numFmtId="0" fontId="7" fillId="0" borderId="0" xfId="0" applyFont="1" applyAlignment="1">
      <alignment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34" borderId="11" xfId="0" applyFont="1" applyFill="1" applyBorder="1" applyAlignment="1">
      <alignment horizontal="center"/>
    </xf>
    <xf numFmtId="0" fontId="4" fillId="34" borderId="13" xfId="0" applyFont="1" applyFill="1" applyBorder="1" applyAlignment="1">
      <alignment horizontal="center"/>
    </xf>
    <xf numFmtId="0" fontId="4" fillId="34" borderId="12" xfId="0" applyFont="1" applyFill="1" applyBorder="1" applyAlignment="1">
      <alignment horizont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4" fillId="33" borderId="11" xfId="0" applyFont="1" applyFill="1" applyBorder="1" applyAlignment="1">
      <alignment horizontal="left" vertical="top" wrapText="1"/>
    </xf>
    <xf numFmtId="0" fontId="4" fillId="33" borderId="12" xfId="0" applyFont="1" applyFill="1" applyBorder="1" applyAlignment="1">
      <alignment horizontal="left" vertical="top" wrapText="1"/>
    </xf>
    <xf numFmtId="0" fontId="5"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center"/>
    </xf>
    <xf numFmtId="0" fontId="2" fillId="0" borderId="14" xfId="0" applyFont="1" applyBorder="1" applyAlignment="1">
      <alignment horizontal="center" vertical="top" wrapText="1"/>
    </xf>
    <xf numFmtId="0" fontId="5" fillId="0" borderId="11" xfId="60" applyFont="1" applyFill="1" applyBorder="1" applyAlignment="1">
      <alignment horizontal="center" vertical="center" wrapText="1"/>
      <protection/>
    </xf>
    <xf numFmtId="0" fontId="5" fillId="0" borderId="13" xfId="60" applyFont="1" applyFill="1" applyBorder="1" applyAlignment="1">
      <alignment horizontal="center" vertical="center" wrapText="1"/>
      <protection/>
    </xf>
    <xf numFmtId="0" fontId="5" fillId="0" borderId="12" xfId="60" applyFont="1" applyFill="1" applyBorder="1" applyAlignment="1">
      <alignment horizontal="center" vertical="center" wrapText="1"/>
      <protection/>
    </xf>
    <xf numFmtId="0" fontId="4" fillId="0" borderId="1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Tabelle1"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4"/>
  <sheetViews>
    <sheetView tabSelected="1" zoomScale="115" zoomScaleNormal="115" workbookViewId="0" topLeftCell="A1">
      <selection activeCell="H22" sqref="H22"/>
    </sheetView>
  </sheetViews>
  <sheetFormatPr defaultColWidth="9.140625" defaultRowHeight="12.75"/>
  <cols>
    <col min="1" max="1" width="4.00390625" style="1" bestFit="1" customWidth="1"/>
    <col min="2" max="2" width="12.57421875" style="2" customWidth="1"/>
    <col min="3" max="3" width="42.421875" style="2" customWidth="1"/>
    <col min="4" max="4" width="7.140625" style="2" customWidth="1"/>
    <col min="5" max="5" width="13.57421875" style="2" customWidth="1"/>
    <col min="6" max="6" width="8.7109375" style="21" customWidth="1"/>
    <col min="7" max="7" width="13.28125" style="21" customWidth="1"/>
    <col min="8" max="8" width="21.57421875" style="2" bestFit="1" customWidth="1"/>
    <col min="9" max="16384" width="9.140625" style="2" customWidth="1"/>
  </cols>
  <sheetData>
    <row r="1" spans="2:7" ht="13.5">
      <c r="B1" s="41" t="s">
        <v>57</v>
      </c>
      <c r="C1" s="41"/>
      <c r="D1" s="41"/>
      <c r="E1" s="41"/>
      <c r="F1" s="41"/>
      <c r="G1" s="41"/>
    </row>
    <row r="2" spans="2:7" ht="29.25" customHeight="1">
      <c r="B2" s="42" t="s">
        <v>55</v>
      </c>
      <c r="C2" s="42"/>
      <c r="D2" s="42"/>
      <c r="E2" s="42"/>
      <c r="F2" s="42"/>
      <c r="G2" s="42"/>
    </row>
    <row r="3" spans="1:7" ht="40.5">
      <c r="A3" s="15" t="s">
        <v>49</v>
      </c>
      <c r="B3" s="3" t="s">
        <v>0</v>
      </c>
      <c r="C3" s="3" t="s">
        <v>1</v>
      </c>
      <c r="D3" s="4" t="s">
        <v>20</v>
      </c>
      <c r="E3" s="4" t="s">
        <v>26</v>
      </c>
      <c r="F3" s="17" t="s">
        <v>23</v>
      </c>
      <c r="G3" s="17" t="s">
        <v>24</v>
      </c>
    </row>
    <row r="4" spans="1:7" ht="13.5">
      <c r="A4" s="43" t="s">
        <v>28</v>
      </c>
      <c r="B4" s="44"/>
      <c r="C4" s="44"/>
      <c r="D4" s="44"/>
      <c r="E4" s="44"/>
      <c r="F4" s="44"/>
      <c r="G4" s="45"/>
    </row>
    <row r="5" spans="1:8" ht="13.5">
      <c r="A5" s="5">
        <v>1</v>
      </c>
      <c r="B5" s="7" t="s">
        <v>18</v>
      </c>
      <c r="C5" s="10" t="s">
        <v>19</v>
      </c>
      <c r="D5" s="8" t="s">
        <v>21</v>
      </c>
      <c r="E5" s="22">
        <v>279500</v>
      </c>
      <c r="F5" s="18"/>
      <c r="G5" s="18">
        <f aca="true" t="shared" si="0" ref="G5:G19">F5*E5</f>
        <v>0</v>
      </c>
      <c r="H5" s="23"/>
    </row>
    <row r="6" spans="1:8" ht="13.5">
      <c r="A6" s="5">
        <v>2</v>
      </c>
      <c r="B6" s="7" t="s">
        <v>7</v>
      </c>
      <c r="C6" s="10" t="s">
        <v>8</v>
      </c>
      <c r="D6" s="8" t="s">
        <v>21</v>
      </c>
      <c r="E6" s="22">
        <v>422800</v>
      </c>
      <c r="F6" s="18"/>
      <c r="G6" s="18">
        <f t="shared" si="0"/>
        <v>0</v>
      </c>
      <c r="H6" s="23"/>
    </row>
    <row r="7" spans="1:8" ht="13.5">
      <c r="A7" s="5">
        <v>3</v>
      </c>
      <c r="B7" s="7" t="s">
        <v>7</v>
      </c>
      <c r="C7" s="10" t="s">
        <v>10</v>
      </c>
      <c r="D7" s="8" t="s">
        <v>21</v>
      </c>
      <c r="E7" s="22">
        <v>178200</v>
      </c>
      <c r="F7" s="18"/>
      <c r="G7" s="18">
        <f t="shared" si="0"/>
        <v>0</v>
      </c>
      <c r="H7" s="23"/>
    </row>
    <row r="8" spans="1:8" ht="13.5">
      <c r="A8" s="5">
        <v>4</v>
      </c>
      <c r="B8" s="11" t="s">
        <v>5</v>
      </c>
      <c r="C8" s="11" t="s">
        <v>38</v>
      </c>
      <c r="D8" s="8" t="s">
        <v>21</v>
      </c>
      <c r="E8" s="22">
        <v>6300</v>
      </c>
      <c r="F8" s="18"/>
      <c r="G8" s="18">
        <f t="shared" si="0"/>
        <v>0</v>
      </c>
      <c r="H8" s="24"/>
    </row>
    <row r="9" spans="1:8" ht="13.5">
      <c r="A9" s="5">
        <v>5</v>
      </c>
      <c r="B9" s="11" t="s">
        <v>5</v>
      </c>
      <c r="C9" s="11">
        <v>66</v>
      </c>
      <c r="D9" s="8" t="s">
        <v>21</v>
      </c>
      <c r="E9" s="22">
        <v>18900</v>
      </c>
      <c r="F9" s="18"/>
      <c r="G9" s="18">
        <f t="shared" si="0"/>
        <v>0</v>
      </c>
      <c r="H9" s="24"/>
    </row>
    <row r="10" spans="1:8" ht="13.5">
      <c r="A10" s="5">
        <v>6</v>
      </c>
      <c r="B10" s="11" t="s">
        <v>39</v>
      </c>
      <c r="C10" s="11" t="s">
        <v>40</v>
      </c>
      <c r="D10" s="8" t="s">
        <v>21</v>
      </c>
      <c r="E10" s="22">
        <v>227200</v>
      </c>
      <c r="F10" s="18"/>
      <c r="G10" s="18">
        <f t="shared" si="0"/>
        <v>0</v>
      </c>
      <c r="H10" s="24"/>
    </row>
    <row r="11" spans="1:8" ht="13.5">
      <c r="A11" s="5">
        <v>7</v>
      </c>
      <c r="B11" s="11" t="s">
        <v>2</v>
      </c>
      <c r="C11" s="11" t="s">
        <v>3</v>
      </c>
      <c r="D11" s="8" t="s">
        <v>21</v>
      </c>
      <c r="E11" s="22">
        <v>72900</v>
      </c>
      <c r="F11" s="18"/>
      <c r="G11" s="18">
        <f t="shared" si="0"/>
        <v>0</v>
      </c>
      <c r="H11" s="24"/>
    </row>
    <row r="12" spans="1:8" ht="13.5">
      <c r="A12" s="5">
        <v>8</v>
      </c>
      <c r="B12" s="11" t="s">
        <v>13</v>
      </c>
      <c r="C12" s="11" t="s">
        <v>14</v>
      </c>
      <c r="D12" s="8" t="s">
        <v>21</v>
      </c>
      <c r="E12" s="22">
        <v>86400</v>
      </c>
      <c r="F12" s="18"/>
      <c r="G12" s="18">
        <f t="shared" si="0"/>
        <v>0</v>
      </c>
      <c r="H12" s="24"/>
    </row>
    <row r="13" spans="1:8" ht="13.5">
      <c r="A13" s="5">
        <v>9</v>
      </c>
      <c r="B13" s="11" t="s">
        <v>11</v>
      </c>
      <c r="C13" s="10" t="s">
        <v>12</v>
      </c>
      <c r="D13" s="8" t="s">
        <v>21</v>
      </c>
      <c r="E13" s="22">
        <v>346300</v>
      </c>
      <c r="F13" s="18"/>
      <c r="G13" s="18">
        <f t="shared" si="0"/>
        <v>0</v>
      </c>
      <c r="H13" s="23"/>
    </row>
    <row r="14" spans="1:8" ht="13.5">
      <c r="A14" s="5">
        <v>10</v>
      </c>
      <c r="B14" s="11" t="s">
        <v>9</v>
      </c>
      <c r="C14" s="10" t="s">
        <v>17</v>
      </c>
      <c r="D14" s="8" t="s">
        <v>21</v>
      </c>
      <c r="E14" s="22">
        <v>618300</v>
      </c>
      <c r="F14" s="18"/>
      <c r="G14" s="18">
        <f t="shared" si="0"/>
        <v>0</v>
      </c>
      <c r="H14" s="23"/>
    </row>
    <row r="15" spans="1:8" ht="13.5">
      <c r="A15" s="5">
        <v>11</v>
      </c>
      <c r="B15" s="7" t="s">
        <v>9</v>
      </c>
      <c r="C15" s="10" t="s">
        <v>15</v>
      </c>
      <c r="D15" s="8" t="s">
        <v>21</v>
      </c>
      <c r="E15" s="22">
        <v>749300</v>
      </c>
      <c r="F15" s="18"/>
      <c r="G15" s="18">
        <f t="shared" si="0"/>
        <v>0</v>
      </c>
      <c r="H15" s="23"/>
    </row>
    <row r="16" spans="1:8" ht="13.5">
      <c r="A16" s="5">
        <v>12</v>
      </c>
      <c r="B16" s="6" t="s">
        <v>4</v>
      </c>
      <c r="C16" s="11" t="s">
        <v>41</v>
      </c>
      <c r="D16" s="8" t="s">
        <v>21</v>
      </c>
      <c r="E16" s="22">
        <v>17000</v>
      </c>
      <c r="F16" s="18"/>
      <c r="G16" s="18">
        <f t="shared" si="0"/>
        <v>0</v>
      </c>
      <c r="H16" s="24"/>
    </row>
    <row r="17" spans="1:8" ht="13.5">
      <c r="A17" s="5">
        <v>13</v>
      </c>
      <c r="B17" s="11" t="s">
        <v>42</v>
      </c>
      <c r="C17" s="11" t="s">
        <v>16</v>
      </c>
      <c r="D17" s="8" t="s">
        <v>21</v>
      </c>
      <c r="E17" s="22">
        <v>105300</v>
      </c>
      <c r="F17" s="18"/>
      <c r="G17" s="18">
        <f t="shared" si="0"/>
        <v>0</v>
      </c>
      <c r="H17" s="24"/>
    </row>
    <row r="18" spans="1:8" ht="13.5">
      <c r="A18" s="5">
        <v>14</v>
      </c>
      <c r="B18" s="11" t="s">
        <v>42</v>
      </c>
      <c r="C18" s="11" t="s">
        <v>6</v>
      </c>
      <c r="D18" s="8" t="s">
        <v>21</v>
      </c>
      <c r="E18" s="22">
        <v>177100</v>
      </c>
      <c r="F18" s="18"/>
      <c r="G18" s="18">
        <f t="shared" si="0"/>
        <v>0</v>
      </c>
      <c r="H18" s="24"/>
    </row>
    <row r="19" spans="1:8" ht="13.5">
      <c r="A19" s="5">
        <v>15</v>
      </c>
      <c r="B19" s="7" t="s">
        <v>43</v>
      </c>
      <c r="C19" s="11" t="s">
        <v>44</v>
      </c>
      <c r="D19" s="8" t="s">
        <v>21</v>
      </c>
      <c r="E19" s="22">
        <v>707400</v>
      </c>
      <c r="F19" s="18"/>
      <c r="G19" s="18">
        <f t="shared" si="0"/>
        <v>0</v>
      </c>
      <c r="H19" s="24"/>
    </row>
    <row r="20" spans="1:7" ht="39.75" customHeight="1">
      <c r="A20" s="5">
        <v>16</v>
      </c>
      <c r="B20" s="26" t="s">
        <v>51</v>
      </c>
      <c r="C20" s="27"/>
      <c r="D20" s="12" t="s">
        <v>21</v>
      </c>
      <c r="E20" s="9">
        <v>2000</v>
      </c>
      <c r="F20" s="18"/>
      <c r="G20" s="18">
        <f>F20*E20</f>
        <v>0</v>
      </c>
    </row>
    <row r="21" spans="1:7" ht="78" customHeight="1">
      <c r="A21" s="5">
        <v>17</v>
      </c>
      <c r="B21" s="26" t="s">
        <v>48</v>
      </c>
      <c r="C21" s="27"/>
      <c r="D21" s="13" t="s">
        <v>22</v>
      </c>
      <c r="E21" s="9">
        <v>800</v>
      </c>
      <c r="F21" s="18"/>
      <c r="G21" s="18">
        <f>F21*E21</f>
        <v>0</v>
      </c>
    </row>
    <row r="22" spans="1:7" ht="79.5" customHeight="1">
      <c r="A22" s="5">
        <v>18</v>
      </c>
      <c r="B22" s="26" t="s">
        <v>37</v>
      </c>
      <c r="C22" s="27"/>
      <c r="D22" s="13" t="s">
        <v>22</v>
      </c>
      <c r="E22" s="9">
        <v>800</v>
      </c>
      <c r="F22" s="18"/>
      <c r="G22" s="18">
        <f>F22*E22</f>
        <v>0</v>
      </c>
    </row>
    <row r="23" spans="1:7" ht="34.5" customHeight="1">
      <c r="A23" s="5"/>
      <c r="B23" s="26" t="s">
        <v>50</v>
      </c>
      <c r="C23" s="27"/>
      <c r="D23" s="28"/>
      <c r="E23" s="29"/>
      <c r="F23" s="30"/>
      <c r="G23" s="18">
        <f>SUM(G5:G22)</f>
        <v>0</v>
      </c>
    </row>
    <row r="24" spans="1:7" ht="36" customHeight="1">
      <c r="A24" s="5">
        <v>19</v>
      </c>
      <c r="B24" s="46" t="s">
        <v>56</v>
      </c>
      <c r="C24" s="46"/>
      <c r="D24" s="28"/>
      <c r="E24" s="29"/>
      <c r="F24" s="30"/>
      <c r="G24" s="19">
        <f>0.1*G23</f>
        <v>0</v>
      </c>
    </row>
    <row r="25" spans="1:7" ht="13.5">
      <c r="A25" s="5"/>
      <c r="B25" s="36" t="s">
        <v>45</v>
      </c>
      <c r="C25" s="37"/>
      <c r="D25" s="37"/>
      <c r="E25" s="37"/>
      <c r="F25" s="37"/>
      <c r="G25" s="38"/>
    </row>
    <row r="26" spans="1:7" ht="13.5">
      <c r="A26" s="5">
        <v>20</v>
      </c>
      <c r="B26" s="26" t="s">
        <v>29</v>
      </c>
      <c r="C26" s="27"/>
      <c r="D26" s="13" t="s">
        <v>27</v>
      </c>
      <c r="E26" s="9">
        <v>180</v>
      </c>
      <c r="F26" s="18"/>
      <c r="G26" s="18">
        <f aca="true" t="shared" si="1" ref="G26:G36">F26*E26</f>
        <v>0</v>
      </c>
    </row>
    <row r="27" spans="1:7" ht="13.5">
      <c r="A27" s="5">
        <v>21</v>
      </c>
      <c r="B27" s="26" t="s">
        <v>30</v>
      </c>
      <c r="C27" s="27"/>
      <c r="D27" s="13" t="s">
        <v>27</v>
      </c>
      <c r="E27" s="9">
        <v>20</v>
      </c>
      <c r="F27" s="18"/>
      <c r="G27" s="18">
        <f t="shared" si="1"/>
        <v>0</v>
      </c>
    </row>
    <row r="28" spans="1:7" ht="13.5">
      <c r="A28" s="5">
        <v>22</v>
      </c>
      <c r="B28" s="26" t="s">
        <v>32</v>
      </c>
      <c r="C28" s="27"/>
      <c r="D28" s="13" t="s">
        <v>27</v>
      </c>
      <c r="E28" s="9">
        <v>5</v>
      </c>
      <c r="F28" s="18"/>
      <c r="G28" s="18">
        <f t="shared" si="1"/>
        <v>0</v>
      </c>
    </row>
    <row r="29" spans="1:7" ht="13.5">
      <c r="A29" s="5">
        <v>23</v>
      </c>
      <c r="B29" s="26" t="s">
        <v>31</v>
      </c>
      <c r="C29" s="27"/>
      <c r="D29" s="13" t="s">
        <v>27</v>
      </c>
      <c r="E29" s="9">
        <v>1</v>
      </c>
      <c r="F29" s="18"/>
      <c r="G29" s="18">
        <f t="shared" si="1"/>
        <v>0</v>
      </c>
    </row>
    <row r="30" spans="1:7" ht="13.5" customHeight="1">
      <c r="A30" s="5">
        <v>24</v>
      </c>
      <c r="B30" s="26" t="s">
        <v>52</v>
      </c>
      <c r="C30" s="27"/>
      <c r="D30" s="13" t="s">
        <v>27</v>
      </c>
      <c r="E30" s="9">
        <v>400</v>
      </c>
      <c r="F30" s="18"/>
      <c r="G30" s="18">
        <f t="shared" si="1"/>
        <v>0</v>
      </c>
    </row>
    <row r="31" spans="1:7" ht="13.5">
      <c r="A31" s="5">
        <v>25</v>
      </c>
      <c r="B31" s="34" t="s">
        <v>34</v>
      </c>
      <c r="C31" s="35"/>
      <c r="D31" s="13" t="s">
        <v>27</v>
      </c>
      <c r="E31" s="9">
        <v>500</v>
      </c>
      <c r="F31" s="18"/>
      <c r="G31" s="18">
        <f t="shared" si="1"/>
        <v>0</v>
      </c>
    </row>
    <row r="32" spans="1:7" ht="27" customHeight="1">
      <c r="A32" s="5">
        <v>26</v>
      </c>
      <c r="B32" s="26" t="s">
        <v>53</v>
      </c>
      <c r="C32" s="27"/>
      <c r="D32" s="13" t="s">
        <v>27</v>
      </c>
      <c r="E32" s="9">
        <v>1000</v>
      </c>
      <c r="F32" s="18"/>
      <c r="G32" s="18">
        <f>F32*E32</f>
        <v>0</v>
      </c>
    </row>
    <row r="33" spans="1:7" ht="27" customHeight="1">
      <c r="A33" s="5">
        <v>27</v>
      </c>
      <c r="B33" s="26" t="s">
        <v>35</v>
      </c>
      <c r="C33" s="27"/>
      <c r="D33" s="13" t="s">
        <v>27</v>
      </c>
      <c r="E33" s="9">
        <v>1300</v>
      </c>
      <c r="F33" s="18"/>
      <c r="G33" s="18">
        <f>F33*E33</f>
        <v>0</v>
      </c>
    </row>
    <row r="34" spans="1:7" ht="26.25" customHeight="1">
      <c r="A34" s="5">
        <v>28</v>
      </c>
      <c r="B34" s="26" t="s">
        <v>54</v>
      </c>
      <c r="C34" s="27"/>
      <c r="D34" s="13" t="s">
        <v>27</v>
      </c>
      <c r="E34" s="9">
        <v>60</v>
      </c>
      <c r="F34" s="18"/>
      <c r="G34" s="18">
        <f t="shared" si="1"/>
        <v>0</v>
      </c>
    </row>
    <row r="35" spans="1:7" ht="25.5" customHeight="1">
      <c r="A35" s="5">
        <v>29</v>
      </c>
      <c r="B35" s="26" t="s">
        <v>33</v>
      </c>
      <c r="C35" s="27"/>
      <c r="D35" s="13" t="s">
        <v>27</v>
      </c>
      <c r="E35" s="9">
        <v>120</v>
      </c>
      <c r="F35" s="18"/>
      <c r="G35" s="18">
        <f t="shared" si="1"/>
        <v>0</v>
      </c>
    </row>
    <row r="36" spans="1:7" ht="13.5">
      <c r="A36" s="5">
        <v>30</v>
      </c>
      <c r="B36" s="26" t="s">
        <v>36</v>
      </c>
      <c r="C36" s="27"/>
      <c r="D36" s="13" t="s">
        <v>27</v>
      </c>
      <c r="E36" s="9">
        <v>1</v>
      </c>
      <c r="F36" s="18"/>
      <c r="G36" s="18">
        <f t="shared" si="1"/>
        <v>0</v>
      </c>
    </row>
    <row r="37" spans="1:7" ht="13.5">
      <c r="A37" s="5"/>
      <c r="B37" s="36" t="s">
        <v>46</v>
      </c>
      <c r="C37" s="37"/>
      <c r="D37" s="37"/>
      <c r="E37" s="37"/>
      <c r="F37" s="37"/>
      <c r="G37" s="38"/>
    </row>
    <row r="38" spans="1:7" ht="13.5">
      <c r="A38" s="14">
        <v>31</v>
      </c>
      <c r="B38" s="26" t="s">
        <v>29</v>
      </c>
      <c r="C38" s="27"/>
      <c r="D38" s="13" t="s">
        <v>27</v>
      </c>
      <c r="E38" s="9">
        <v>120</v>
      </c>
      <c r="F38" s="18"/>
      <c r="G38" s="18">
        <f aca="true" t="shared" si="2" ref="G38:G48">F38*E38</f>
        <v>0</v>
      </c>
    </row>
    <row r="39" spans="1:7" ht="13.5">
      <c r="A39" s="14">
        <v>32</v>
      </c>
      <c r="B39" s="26" t="s">
        <v>30</v>
      </c>
      <c r="C39" s="27"/>
      <c r="D39" s="13" t="s">
        <v>27</v>
      </c>
      <c r="E39" s="9">
        <v>10</v>
      </c>
      <c r="F39" s="18"/>
      <c r="G39" s="18">
        <f t="shared" si="2"/>
        <v>0</v>
      </c>
    </row>
    <row r="40" spans="1:7" ht="13.5">
      <c r="A40" s="14">
        <v>33</v>
      </c>
      <c r="B40" s="26" t="s">
        <v>32</v>
      </c>
      <c r="C40" s="27"/>
      <c r="D40" s="13" t="s">
        <v>27</v>
      </c>
      <c r="E40" s="9">
        <v>10</v>
      </c>
      <c r="F40" s="18"/>
      <c r="G40" s="18">
        <f t="shared" si="2"/>
        <v>0</v>
      </c>
    </row>
    <row r="41" spans="1:7" ht="13.5">
      <c r="A41" s="14">
        <v>34</v>
      </c>
      <c r="B41" s="26" t="s">
        <v>31</v>
      </c>
      <c r="C41" s="27"/>
      <c r="D41" s="13" t="s">
        <v>27</v>
      </c>
      <c r="E41" s="9">
        <v>1</v>
      </c>
      <c r="F41" s="18"/>
      <c r="G41" s="18">
        <f t="shared" si="2"/>
        <v>0</v>
      </c>
    </row>
    <row r="42" spans="1:7" ht="13.5" customHeight="1">
      <c r="A42" s="14">
        <v>35</v>
      </c>
      <c r="B42" s="26" t="s">
        <v>52</v>
      </c>
      <c r="C42" s="27"/>
      <c r="D42" s="13" t="s">
        <v>27</v>
      </c>
      <c r="E42" s="9">
        <v>130</v>
      </c>
      <c r="F42" s="18"/>
      <c r="G42" s="18">
        <f t="shared" si="2"/>
        <v>0</v>
      </c>
    </row>
    <row r="43" spans="1:7" ht="13.5">
      <c r="A43" s="14">
        <v>36</v>
      </c>
      <c r="B43" s="34" t="s">
        <v>34</v>
      </c>
      <c r="C43" s="35"/>
      <c r="D43" s="13" t="s">
        <v>27</v>
      </c>
      <c r="E43" s="9">
        <v>200</v>
      </c>
      <c r="F43" s="18"/>
      <c r="G43" s="18">
        <f t="shared" si="2"/>
        <v>0</v>
      </c>
    </row>
    <row r="44" spans="1:7" ht="27" customHeight="1">
      <c r="A44" s="14">
        <v>37</v>
      </c>
      <c r="B44" s="26" t="s">
        <v>53</v>
      </c>
      <c r="C44" s="27"/>
      <c r="D44" s="13" t="s">
        <v>27</v>
      </c>
      <c r="E44" s="9">
        <v>520</v>
      </c>
      <c r="F44" s="18"/>
      <c r="G44" s="18">
        <f t="shared" si="2"/>
        <v>0</v>
      </c>
    </row>
    <row r="45" spans="1:7" ht="27" customHeight="1">
      <c r="A45" s="14">
        <v>38</v>
      </c>
      <c r="B45" s="26" t="s">
        <v>35</v>
      </c>
      <c r="C45" s="27"/>
      <c r="D45" s="13" t="s">
        <v>27</v>
      </c>
      <c r="E45" s="9">
        <v>800</v>
      </c>
      <c r="F45" s="18"/>
      <c r="G45" s="18">
        <f t="shared" si="2"/>
        <v>0</v>
      </c>
    </row>
    <row r="46" spans="1:7" ht="28.5" customHeight="1">
      <c r="A46" s="14">
        <v>39</v>
      </c>
      <c r="B46" s="26" t="s">
        <v>54</v>
      </c>
      <c r="C46" s="27"/>
      <c r="D46" s="13" t="s">
        <v>27</v>
      </c>
      <c r="E46" s="9">
        <v>60</v>
      </c>
      <c r="F46" s="18"/>
      <c r="G46" s="18">
        <f t="shared" si="2"/>
        <v>0</v>
      </c>
    </row>
    <row r="47" spans="1:7" ht="25.5" customHeight="1">
      <c r="A47" s="14">
        <v>40</v>
      </c>
      <c r="B47" s="26" t="s">
        <v>33</v>
      </c>
      <c r="C47" s="27"/>
      <c r="D47" s="13" t="s">
        <v>27</v>
      </c>
      <c r="E47" s="9">
        <v>60</v>
      </c>
      <c r="F47" s="18"/>
      <c r="G47" s="18">
        <f t="shared" si="2"/>
        <v>0</v>
      </c>
    </row>
    <row r="48" spans="1:7" ht="13.5">
      <c r="A48" s="14">
        <v>41</v>
      </c>
      <c r="B48" s="26" t="s">
        <v>36</v>
      </c>
      <c r="C48" s="27"/>
      <c r="D48" s="13" t="s">
        <v>27</v>
      </c>
      <c r="E48" s="9">
        <v>1</v>
      </c>
      <c r="F48" s="18"/>
      <c r="G48" s="18">
        <f t="shared" si="2"/>
        <v>0</v>
      </c>
    </row>
    <row r="49" spans="1:7" ht="13.5">
      <c r="A49" s="5"/>
      <c r="B49" s="36" t="s">
        <v>47</v>
      </c>
      <c r="C49" s="37"/>
      <c r="D49" s="37"/>
      <c r="E49" s="37"/>
      <c r="F49" s="37"/>
      <c r="G49" s="38"/>
    </row>
    <row r="50" spans="1:7" ht="13.5">
      <c r="A50" s="5">
        <v>42</v>
      </c>
      <c r="B50" s="26" t="s">
        <v>29</v>
      </c>
      <c r="C50" s="27"/>
      <c r="D50" s="13" t="s">
        <v>27</v>
      </c>
      <c r="E50" s="9">
        <v>100</v>
      </c>
      <c r="F50" s="18"/>
      <c r="G50" s="18">
        <f aca="true" t="shared" si="3" ref="G50:G60">F50*E50</f>
        <v>0</v>
      </c>
    </row>
    <row r="51" spans="1:7" ht="13.5">
      <c r="A51" s="5">
        <v>43</v>
      </c>
      <c r="B51" s="26" t="s">
        <v>30</v>
      </c>
      <c r="C51" s="27"/>
      <c r="D51" s="13" t="s">
        <v>27</v>
      </c>
      <c r="E51" s="9">
        <v>10</v>
      </c>
      <c r="F51" s="18"/>
      <c r="G51" s="18">
        <f t="shared" si="3"/>
        <v>0</v>
      </c>
    </row>
    <row r="52" spans="1:7" ht="13.5">
      <c r="A52" s="5">
        <v>44</v>
      </c>
      <c r="B52" s="26" t="s">
        <v>32</v>
      </c>
      <c r="C52" s="27"/>
      <c r="D52" s="13" t="s">
        <v>27</v>
      </c>
      <c r="E52" s="9">
        <v>5</v>
      </c>
      <c r="F52" s="18"/>
      <c r="G52" s="18">
        <f t="shared" si="3"/>
        <v>0</v>
      </c>
    </row>
    <row r="53" spans="1:7" ht="13.5">
      <c r="A53" s="5">
        <v>45</v>
      </c>
      <c r="B53" s="26" t="s">
        <v>31</v>
      </c>
      <c r="C53" s="27"/>
      <c r="D53" s="13" t="s">
        <v>27</v>
      </c>
      <c r="E53" s="9">
        <v>1</v>
      </c>
      <c r="F53" s="18"/>
      <c r="G53" s="18">
        <f t="shared" si="3"/>
        <v>0</v>
      </c>
    </row>
    <row r="54" spans="1:7" ht="13.5" customHeight="1">
      <c r="A54" s="5">
        <v>46</v>
      </c>
      <c r="B54" s="26" t="s">
        <v>52</v>
      </c>
      <c r="C54" s="27"/>
      <c r="D54" s="13" t="s">
        <v>27</v>
      </c>
      <c r="E54" s="9">
        <v>120</v>
      </c>
      <c r="F54" s="18"/>
      <c r="G54" s="18">
        <f t="shared" si="3"/>
        <v>0</v>
      </c>
    </row>
    <row r="55" spans="1:7" ht="13.5">
      <c r="A55" s="5">
        <v>47</v>
      </c>
      <c r="B55" s="34" t="s">
        <v>34</v>
      </c>
      <c r="C55" s="35"/>
      <c r="D55" s="13" t="s">
        <v>27</v>
      </c>
      <c r="E55" s="9">
        <v>120</v>
      </c>
      <c r="F55" s="18"/>
      <c r="G55" s="18">
        <f t="shared" si="3"/>
        <v>0</v>
      </c>
    </row>
    <row r="56" spans="1:7" ht="27" customHeight="1">
      <c r="A56" s="5">
        <v>48</v>
      </c>
      <c r="B56" s="26" t="s">
        <v>53</v>
      </c>
      <c r="C56" s="27"/>
      <c r="D56" s="13" t="s">
        <v>27</v>
      </c>
      <c r="E56" s="9">
        <v>460</v>
      </c>
      <c r="F56" s="18"/>
      <c r="G56" s="18">
        <f t="shared" si="3"/>
        <v>0</v>
      </c>
    </row>
    <row r="57" spans="1:7" ht="27" customHeight="1">
      <c r="A57" s="5">
        <v>49</v>
      </c>
      <c r="B57" s="26" t="s">
        <v>35</v>
      </c>
      <c r="C57" s="27"/>
      <c r="D57" s="13" t="s">
        <v>27</v>
      </c>
      <c r="E57" s="9">
        <v>460</v>
      </c>
      <c r="F57" s="18"/>
      <c r="G57" s="18">
        <f t="shared" si="3"/>
        <v>0</v>
      </c>
    </row>
    <row r="58" spans="1:7" ht="25.5" customHeight="1">
      <c r="A58" s="5">
        <v>50</v>
      </c>
      <c r="B58" s="26" t="s">
        <v>54</v>
      </c>
      <c r="C58" s="27"/>
      <c r="D58" s="13" t="s">
        <v>27</v>
      </c>
      <c r="E58" s="9">
        <v>60</v>
      </c>
      <c r="F58" s="18"/>
      <c r="G58" s="18">
        <f t="shared" si="3"/>
        <v>0</v>
      </c>
    </row>
    <row r="59" spans="1:7" ht="25.5" customHeight="1">
      <c r="A59" s="5">
        <v>51</v>
      </c>
      <c r="B59" s="26" t="s">
        <v>33</v>
      </c>
      <c r="C59" s="27"/>
      <c r="D59" s="13" t="s">
        <v>27</v>
      </c>
      <c r="E59" s="9">
        <v>60</v>
      </c>
      <c r="F59" s="18"/>
      <c r="G59" s="18">
        <f t="shared" si="3"/>
        <v>0</v>
      </c>
    </row>
    <row r="60" spans="1:7" ht="13.5">
      <c r="A60" s="5">
        <v>52</v>
      </c>
      <c r="B60" s="26" t="s">
        <v>36</v>
      </c>
      <c r="C60" s="27"/>
      <c r="D60" s="13" t="s">
        <v>27</v>
      </c>
      <c r="E60" s="9">
        <v>1</v>
      </c>
      <c r="F60" s="18"/>
      <c r="G60" s="18">
        <f t="shared" si="3"/>
        <v>0</v>
      </c>
    </row>
    <row r="61" spans="1:7" ht="13.5">
      <c r="A61" s="5"/>
      <c r="B61" s="31" t="s">
        <v>25</v>
      </c>
      <c r="C61" s="32"/>
      <c r="D61" s="32"/>
      <c r="E61" s="32"/>
      <c r="F61" s="33"/>
      <c r="G61" s="20">
        <f>SUM(G50:G60,G38:G48,G26:G36,G23:G24)</f>
        <v>0</v>
      </c>
    </row>
    <row r="63" spans="1:7" ht="13.5">
      <c r="A63" s="25" t="s">
        <v>58</v>
      </c>
      <c r="F63" s="16"/>
      <c r="G63" s="16"/>
    </row>
    <row r="64" spans="1:7" ht="139.5" customHeight="1">
      <c r="A64" s="39" t="s">
        <v>59</v>
      </c>
      <c r="B64" s="40"/>
      <c r="C64" s="40"/>
      <c r="D64" s="40"/>
      <c r="E64" s="40"/>
      <c r="F64" s="40"/>
      <c r="G64" s="40"/>
    </row>
  </sheetData>
  <sheetProtection/>
  <mergeCells count="48">
    <mergeCell ref="B1:G1"/>
    <mergeCell ref="B2:G2"/>
    <mergeCell ref="A4:G4"/>
    <mergeCell ref="B20:C20"/>
    <mergeCell ref="B21:C21"/>
    <mergeCell ref="B22:C22"/>
    <mergeCell ref="B24:C24"/>
    <mergeCell ref="D24:F24"/>
    <mergeCell ref="B25:G25"/>
    <mergeCell ref="B26:C26"/>
    <mergeCell ref="B27:C27"/>
    <mergeCell ref="B28:C28"/>
    <mergeCell ref="B29:C29"/>
    <mergeCell ref="B30:C30"/>
    <mergeCell ref="B31:C31"/>
    <mergeCell ref="B32:C32"/>
    <mergeCell ref="B33:C33"/>
    <mergeCell ref="B34:C34"/>
    <mergeCell ref="B35:C35"/>
    <mergeCell ref="B36:C36"/>
    <mergeCell ref="B37:G37"/>
    <mergeCell ref="B38:C38"/>
    <mergeCell ref="B39:C39"/>
    <mergeCell ref="B40:C40"/>
    <mergeCell ref="B41:C41"/>
    <mergeCell ref="B42:C42"/>
    <mergeCell ref="B43:C43"/>
    <mergeCell ref="B44:C44"/>
    <mergeCell ref="B45:C45"/>
    <mergeCell ref="B46:C46"/>
    <mergeCell ref="B57:C57"/>
    <mergeCell ref="B58:C58"/>
    <mergeCell ref="B47:C47"/>
    <mergeCell ref="B48:C48"/>
    <mergeCell ref="B49:G49"/>
    <mergeCell ref="B50:C50"/>
    <mergeCell ref="B51:C51"/>
    <mergeCell ref="B52:C52"/>
    <mergeCell ref="A64:G64"/>
    <mergeCell ref="B23:C23"/>
    <mergeCell ref="D23:F23"/>
    <mergeCell ref="B59:C59"/>
    <mergeCell ref="B60:C60"/>
    <mergeCell ref="B61:F61"/>
    <mergeCell ref="B53:C53"/>
    <mergeCell ref="B54:C54"/>
    <mergeCell ref="B55:C55"/>
    <mergeCell ref="B56:C56"/>
  </mergeCells>
  <dataValidations count="1">
    <dataValidation allowBlank="1" showErrorMessage="1" errorTitle="Некоректен вид прев. средство" error="Щракнете с левия бутон на мишката върху стрелката в дясно на клетката и изберете стойност от списъка" sqref="B11"/>
  </dataValidations>
  <printOptions/>
  <pageMargins left="0.2755905511811024" right="0.15748031496062992" top="0.35433070866141736" bottom="0.4895833333333333" header="0.31496062992125984" footer="0.31496062992125984"/>
  <pageSetup horizontalDpi="600" verticalDpi="600" orientation="portrait" paperSize="9" r:id="rId1"/>
  <headerFooter>
    <oddFooter>&amp;R&amp;"Frutiger Next for EVN Light,Regular"&amp;8&amp;P/&amp;N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Vasil</dc:creator>
  <cp:keywords/>
  <dc:description/>
  <cp:lastModifiedBy>Kalchev Kamen</cp:lastModifiedBy>
  <cp:lastPrinted>2017-04-11T11:59:32Z</cp:lastPrinted>
  <dcterms:created xsi:type="dcterms:W3CDTF">1996-10-14T23:33:28Z</dcterms:created>
  <dcterms:modified xsi:type="dcterms:W3CDTF">2017-04-11T11:59:38Z</dcterms:modified>
  <cp:category/>
  <cp:version/>
  <cp:contentType/>
  <cp:contentStatus/>
</cp:coreProperties>
</file>